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Employment and Training\NEworks\Inter-team Share\Internet\Local Workforce Development Areas\Greater Nebraska\New_Local &amp; Regional Plan Documents\New_Manual\10.1.19 update\"/>
    </mc:Choice>
  </mc:AlternateContent>
  <bookViews>
    <workbookView xWindow="0" yWindow="0" windowWidth="28800" windowHeight="14100" tabRatio="665"/>
  </bookViews>
  <sheets>
    <sheet name="Mileage Calendar" sheetId="6" r:id="rId1"/>
    <sheet name="Sheet2" sheetId="7" r:id="rId2"/>
    <sheet name="Self-Attestation" sheetId="3" state="hidden" r:id="rId3"/>
    <sheet name="JobSearchCalendar" sheetId="4" state="hidden" r:id="rId4"/>
    <sheet name="Calendar" sheetId="1" state="hidden" r:id="rId5"/>
    <sheet name="JobSearch" sheetId="5" state="hidden" r:id="rId6"/>
    <sheet name="Sheet1" sheetId="2" state="hidden" r:id="rId7"/>
  </sheets>
  <definedNames>
    <definedName name="Cal" localSheetId="5">{0;1;2;3;4;5}*7+{1,2,3,4,5,6,7}+JobSearch!I1048574-JobSearch!I1048575</definedName>
    <definedName name="Cal">{0;1;2;3;4;5}*7+{1,2,3,4,5,6,7}+Calendar!I1048574-Calendar!I1048575</definedName>
    <definedName name="FollMo">{0;1;2;3;4;5}*7+{1,2,3,4,5,6,7}+Sheet1!L1048555-Sheet1!L1048556</definedName>
    <definedName name="NxtMo">{0;1;2;3;4;5}*7+{1,2,3,4,5,6,7}+Sheet1!K1048564-Sheet1!K1048565</definedName>
    <definedName name="PrevMo">{0;1;2;3;4;5}*7+{1,2,3,4,5,6,7}+Sheet1!J1048574-Sheet1!J1048575</definedName>
    <definedName name="_xlnm.Print_Area" localSheetId="4">Calendar!$A$2:$I$11</definedName>
    <definedName name="_xlnm.Print_Area" localSheetId="5">JobSearch!$A$2:$I$11</definedName>
    <definedName name="_xlnm.Print_Area" localSheetId="0">'Mileage Calendar'!$A$4:$K$55</definedName>
    <definedName name="_xlnm.Print_Area" localSheetId="2">'Self-Attestation'!$A$2:$P$37</definedName>
    <definedName name="startDate">'Self-Attestation'!$F$4</definedName>
    <definedName name="Text64" localSheetId="0">'Mileage Calendar'!#REF!</definedName>
    <definedName name="Text65" localSheetId="0">'Mileage Calendar'!#REF!</definedName>
  </definedNames>
  <calcPr calcId="162913"/>
</workbook>
</file>

<file path=xl/calcChain.xml><?xml version="1.0" encoding="utf-8"?>
<calcChain xmlns="http://schemas.openxmlformats.org/spreadsheetml/2006/main">
  <c r="F4" i="3" l="1"/>
  <c r="J1" i="5" l="1"/>
  <c r="J1" i="1"/>
  <c r="J2" i="5" l="1"/>
  <c r="K1" i="5"/>
  <c r="J3" i="5" l="1"/>
  <c r="B5" i="5" s="1" a="1"/>
  <c r="B3" i="5"/>
  <c r="J1" i="2"/>
  <c r="J2" i="2" s="1"/>
  <c r="G10" i="5" l="1"/>
  <c r="C10" i="5"/>
  <c r="F9" i="5"/>
  <c r="B9" i="5"/>
  <c r="E8" i="5"/>
  <c r="H7" i="5"/>
  <c r="D7" i="5"/>
  <c r="G6" i="5"/>
  <c r="C6" i="5"/>
  <c r="F5" i="5"/>
  <c r="B5" i="5"/>
  <c r="F10" i="5"/>
  <c r="B10" i="5"/>
  <c r="E9" i="5"/>
  <c r="H8" i="5"/>
  <c r="D8" i="5"/>
  <c r="G7" i="5"/>
  <c r="C7" i="5"/>
  <c r="F6" i="5"/>
  <c r="B6" i="5"/>
  <c r="E5" i="5"/>
  <c r="E10" i="5"/>
  <c r="H9" i="5"/>
  <c r="D9" i="5"/>
  <c r="G8" i="5"/>
  <c r="C8" i="5"/>
  <c r="F7" i="5"/>
  <c r="B7" i="5"/>
  <c r="E6" i="5"/>
  <c r="H5" i="5"/>
  <c r="D5" i="5"/>
  <c r="H10" i="5"/>
  <c r="D10" i="5"/>
  <c r="G9" i="5"/>
  <c r="C9" i="5"/>
  <c r="F8" i="5"/>
  <c r="B8" i="5"/>
  <c r="E7" i="5"/>
  <c r="H6" i="5"/>
  <c r="D6" i="5"/>
  <c r="G5" i="5"/>
  <c r="C5" i="5"/>
  <c r="L2" i="2"/>
  <c r="K2" i="2"/>
  <c r="J3" i="2"/>
  <c r="A5" i="2" s="1" a="1"/>
  <c r="B5" i="2" l="1"/>
  <c r="F5" i="2"/>
  <c r="C6" i="2"/>
  <c r="G6" i="2"/>
  <c r="D7" i="2"/>
  <c r="A8" i="2"/>
  <c r="E8" i="2"/>
  <c r="B9" i="2"/>
  <c r="F9" i="2"/>
  <c r="C10" i="2"/>
  <c r="G10" i="2"/>
  <c r="C5" i="2"/>
  <c r="G5" i="2"/>
  <c r="D6" i="2"/>
  <c r="A7" i="2"/>
  <c r="E7" i="2"/>
  <c r="B8" i="2"/>
  <c r="F8" i="2"/>
  <c r="C9" i="2"/>
  <c r="G9" i="2"/>
  <c r="D10" i="2"/>
  <c r="D5" i="2"/>
  <c r="A6" i="2"/>
  <c r="E6" i="2"/>
  <c r="B7" i="2"/>
  <c r="F7" i="2"/>
  <c r="C8" i="2"/>
  <c r="G8" i="2"/>
  <c r="D9" i="2"/>
  <c r="A10" i="2"/>
  <c r="E10" i="2"/>
  <c r="A5" i="2"/>
  <c r="E5" i="2"/>
  <c r="B6" i="2"/>
  <c r="F6" i="2"/>
  <c r="C7" i="2"/>
  <c r="G7" i="2"/>
  <c r="D8" i="2"/>
  <c r="A9" i="2"/>
  <c r="E9" i="2"/>
  <c r="B10" i="2"/>
  <c r="F10" i="2"/>
  <c r="L3" i="2"/>
  <c r="A24" i="2" s="1" a="1"/>
  <c r="K3" i="2"/>
  <c r="A15" i="2" s="1" a="1"/>
  <c r="A13" i="2"/>
  <c r="A3" i="2"/>
  <c r="A22" i="2"/>
  <c r="J2" i="1"/>
  <c r="K1" i="1"/>
  <c r="D24" i="2" l="1"/>
  <c r="A25" i="2"/>
  <c r="E25" i="2"/>
  <c r="B26" i="2"/>
  <c r="F26" i="2"/>
  <c r="C27" i="2"/>
  <c r="G27" i="2"/>
  <c r="D28" i="2"/>
  <c r="A29" i="2"/>
  <c r="E29" i="2"/>
  <c r="A24" i="2"/>
  <c r="E24" i="2"/>
  <c r="B25" i="2"/>
  <c r="F25" i="2"/>
  <c r="C26" i="2"/>
  <c r="G26" i="2"/>
  <c r="D27" i="2"/>
  <c r="A28" i="2"/>
  <c r="E28" i="2"/>
  <c r="B29" i="2"/>
  <c r="F29" i="2"/>
  <c r="B24" i="2"/>
  <c r="F24" i="2"/>
  <c r="C25" i="2"/>
  <c r="G25" i="2"/>
  <c r="D26" i="2"/>
  <c r="A27" i="2"/>
  <c r="E27" i="2"/>
  <c r="B28" i="2"/>
  <c r="F28" i="2"/>
  <c r="C29" i="2"/>
  <c r="G29" i="2"/>
  <c r="C24" i="2"/>
  <c r="G24" i="2"/>
  <c r="D25" i="2"/>
  <c r="A26" i="2"/>
  <c r="E26" i="2"/>
  <c r="B27" i="2"/>
  <c r="F27" i="2"/>
  <c r="C28" i="2"/>
  <c r="G28" i="2"/>
  <c r="D29" i="2"/>
  <c r="D15" i="2"/>
  <c r="A16" i="2"/>
  <c r="E16" i="2"/>
  <c r="B17" i="2"/>
  <c r="F17" i="2"/>
  <c r="C18" i="2"/>
  <c r="G18" i="2"/>
  <c r="D19" i="2"/>
  <c r="A20" i="2"/>
  <c r="E20" i="2"/>
  <c r="A15" i="2"/>
  <c r="E15" i="2"/>
  <c r="B16" i="2"/>
  <c r="F16" i="2"/>
  <c r="C17" i="2"/>
  <c r="G17" i="2"/>
  <c r="D18" i="2"/>
  <c r="A19" i="2"/>
  <c r="E19" i="2"/>
  <c r="B20" i="2"/>
  <c r="F20" i="2"/>
  <c r="B15" i="2"/>
  <c r="F15" i="2"/>
  <c r="C16" i="2"/>
  <c r="G16" i="2"/>
  <c r="D17" i="2"/>
  <c r="A18" i="2"/>
  <c r="E18" i="2"/>
  <c r="B19" i="2"/>
  <c r="F19" i="2"/>
  <c r="C20" i="2"/>
  <c r="G20" i="2"/>
  <c r="C15" i="2"/>
  <c r="G15" i="2"/>
  <c r="D16" i="2"/>
  <c r="A17" i="2"/>
  <c r="E17" i="2"/>
  <c r="B18" i="2"/>
  <c r="F18" i="2"/>
  <c r="C19" i="2"/>
  <c r="G19" i="2"/>
  <c r="D20" i="2"/>
  <c r="J3" i="1"/>
  <c r="B5" i="1" s="1" a="1"/>
  <c r="E5" i="1" s="1"/>
  <c r="B3" i="1" l="1"/>
  <c r="E10" i="1"/>
  <c r="H9" i="1"/>
  <c r="D9" i="1"/>
  <c r="G8" i="1"/>
  <c r="C8" i="1"/>
  <c r="F7" i="1"/>
  <c r="B7" i="1"/>
  <c r="E6" i="1"/>
  <c r="H5" i="1"/>
  <c r="D5" i="1"/>
  <c r="H10" i="1"/>
  <c r="D10" i="1"/>
  <c r="G9" i="1"/>
  <c r="C9" i="1"/>
  <c r="F8" i="1"/>
  <c r="B8" i="1"/>
  <c r="E7" i="1"/>
  <c r="H6" i="1"/>
  <c r="D6" i="1"/>
  <c r="G5" i="1"/>
  <c r="C5" i="1"/>
  <c r="G10" i="1"/>
  <c r="C10" i="1"/>
  <c r="F9" i="1"/>
  <c r="B9" i="1"/>
  <c r="E8" i="1"/>
  <c r="H7" i="1"/>
  <c r="D7" i="1"/>
  <c r="G6" i="1"/>
  <c r="C6" i="1"/>
  <c r="F5" i="1"/>
  <c r="B5" i="1"/>
  <c r="F10" i="1"/>
  <c r="B10" i="1"/>
  <c r="E9" i="1"/>
  <c r="H8" i="1"/>
  <c r="D8" i="1"/>
  <c r="G7" i="1"/>
  <c r="C7" i="1"/>
  <c r="F6" i="1"/>
  <c r="B6" i="1"/>
</calcChain>
</file>

<file path=xl/sharedStrings.xml><?xml version="1.0" encoding="utf-8"?>
<sst xmlns="http://schemas.openxmlformats.org/spreadsheetml/2006/main" count="65" uniqueCount="41">
  <si>
    <t>Monday</t>
  </si>
  <si>
    <t>Tuesday</t>
  </si>
  <si>
    <t>Wednesday</t>
  </si>
  <si>
    <t>Thursday</t>
  </si>
  <si>
    <t>Friday</t>
  </si>
  <si>
    <t>Saturday</t>
  </si>
  <si>
    <t>Sunday</t>
  </si>
  <si>
    <t>M</t>
  </si>
  <si>
    <t>T</t>
  </si>
  <si>
    <t>W</t>
  </si>
  <si>
    <t>Th</t>
  </si>
  <si>
    <t>F</t>
  </si>
  <si>
    <t>Sa</t>
  </si>
  <si>
    <t>Su</t>
  </si>
  <si>
    <t>{0;1;2;3;4;5}*7+{1,2,3,4,5,6,7}+K2-K3</t>
  </si>
  <si>
    <t>IF(ROW()=5, IF(DAY({0;1;2;3;4;5}*7+{1,2,3,4,5,6,7}+K2-K3)&gt;20,"",{0;1;2;3;4;5}*7+{1,2,3,4,5,6,7}+K2-K3),IF(ROW()&gt;8,IF(DAY({0;1;2;3;4;5}*7+{1,2,3,4,5,6,7}+K2-K3)&lt;15,"",{0;1;2;3;4;5}*7+{1,2,3,4,5,6,7}+K2-K3),{0;1;2;3;4;5}*7+{1,2,3,4,5,6,7}+K2-K3))</t>
  </si>
  <si>
    <t>IF(ROW()=24, IF(DAY(FollMo)&gt;20,"",FollMo),IF(ROW()&gt;27,IF(DAY(FollMo)&lt;15,"",FollMo),FollMo))</t>
  </si>
  <si>
    <t>Self - Attestation Calendar</t>
  </si>
  <si>
    <t>Enter a date (mm/dd/yyyy) here:</t>
  </si>
  <si>
    <t>Attestation: I certify that I have worked the hours recordedon the dates as indicated above.</t>
  </si>
  <si>
    <t>___________________________________________________________</t>
  </si>
  <si>
    <t xml:space="preserve">Signature:  </t>
  </si>
  <si>
    <t xml:space="preserve">Date:  </t>
  </si>
  <si>
    <t>Print Calendar: Record the number hours (nearest 1/10 hr) worked each day of the pay period on the calendar below.</t>
  </si>
  <si>
    <t>Phone Number:</t>
  </si>
  <si>
    <t>Message Phone:</t>
  </si>
  <si>
    <t>Circle date(s) on which travel occurred</t>
  </si>
  <si>
    <r>
      <rPr>
        <sz val="11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>required item       enter all dates as mm/dd/yyyy</t>
    </r>
  </si>
  <si>
    <r>
      <t>Name (Last Name, First Name)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:</t>
    </r>
  </si>
  <si>
    <r>
      <t>SSN (last 4 digits only)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: </t>
    </r>
  </si>
  <si>
    <r>
      <t>Address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:</t>
    </r>
  </si>
  <si>
    <r>
      <t>City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:</t>
    </r>
  </si>
  <si>
    <r>
      <t>State Abbr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:</t>
    </r>
  </si>
  <si>
    <r>
      <t>Zip Code (5 digits)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:</t>
    </r>
  </si>
  <si>
    <r>
      <t>Submission Date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:</t>
    </r>
  </si>
  <si>
    <r>
      <t>Travel Information (attach supporting mileage documentation showing start and end points)</t>
    </r>
    <r>
      <rPr>
        <i/>
        <sz val="10"/>
        <color rgb="FFFF0000"/>
        <rFont val="Arial"/>
        <family val="2"/>
      </rPr>
      <t>*</t>
    </r>
    <r>
      <rPr>
        <i/>
        <sz val="10"/>
        <color theme="1"/>
        <rFont val="Arial"/>
        <family val="2"/>
      </rPr>
      <t>:</t>
    </r>
  </si>
  <si>
    <r>
      <t>Starting Point (Physical Address)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:</t>
    </r>
  </si>
  <si>
    <r>
      <t>Destination (Physical Address)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>:</t>
    </r>
  </si>
  <si>
    <r>
      <t>Enter 1st day of month</t>
    </r>
    <r>
      <rPr>
        <b/>
        <i/>
        <sz val="9"/>
        <color rgb="FFFF0000"/>
        <rFont val="Arial"/>
        <family val="2"/>
      </rPr>
      <t>*</t>
    </r>
    <r>
      <rPr>
        <b/>
        <i/>
        <sz val="9"/>
        <color rgb="FF1C314E"/>
        <rFont val="Arial"/>
        <family val="2"/>
      </rPr>
      <t>:</t>
    </r>
  </si>
  <si>
    <t>Mileage Calendar</t>
  </si>
  <si>
    <t>Destination City, State, Zipcode*: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</si>
</sst>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"/>
    <numFmt numFmtId="165" formatCode="mmmm\ yyyy"/>
    <numFmt numFmtId="166" formatCode="000\-00\-0000"/>
    <numFmt numFmtId="167" formatCode="[&lt;=9999999]###\-####;\(###\)\ ###\-####"/>
    <numFmt numFmtId="168" formatCode="m/d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1C314E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rgb="FFFF0000"/>
      <name val="Calibri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9"/>
      <color rgb="FF1C314E"/>
      <name val="Arial"/>
      <family val="2"/>
    </font>
    <font>
      <b/>
      <i/>
      <sz val="9"/>
      <color rgb="FF1C314E"/>
      <name val="Arial"/>
      <family val="2"/>
    </font>
    <font>
      <b/>
      <i/>
      <sz val="9"/>
      <color rgb="FFFF0000"/>
      <name val="Arial"/>
      <family val="2"/>
    </font>
    <font>
      <sz val="11"/>
      <color rgb="FF1C314E"/>
      <name val="Arial"/>
      <family val="2"/>
    </font>
    <font>
      <b/>
      <sz val="12"/>
      <color theme="1"/>
      <name val="Arial"/>
      <family val="2"/>
    </font>
    <font>
      <b/>
      <sz val="14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14" fontId="0" fillId="0" borderId="0" xfId="0" applyNumberFormat="1" applyFont="1" applyProtection="1">
      <protection locked="0"/>
    </xf>
    <xf numFmtId="0" fontId="0" fillId="0" borderId="0" xfId="0" applyProtection="1"/>
    <xf numFmtId="14" fontId="2" fillId="0" borderId="0" xfId="0" applyNumberFormat="1" applyFont="1" applyFill="1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3" fillId="0" borderId="0" xfId="0" applyFont="1" applyAlignment="1" applyProtection="1">
      <alignment vertical="top"/>
    </xf>
    <xf numFmtId="2" fontId="3" fillId="0" borderId="0" xfId="0" applyNumberFormat="1" applyFont="1" applyAlignment="1" applyProtection="1">
      <alignment vertical="top"/>
    </xf>
    <xf numFmtId="2" fontId="0" fillId="0" borderId="0" xfId="0" applyNumberFormat="1" applyProtection="1"/>
    <xf numFmtId="164" fontId="5" fillId="0" borderId="1" xfId="0" applyNumberFormat="1" applyFont="1" applyBorder="1" applyAlignment="1" applyProtection="1">
      <alignment vertical="top"/>
    </xf>
    <xf numFmtId="164" fontId="6" fillId="0" borderId="1" xfId="0" applyNumberFormat="1" applyFont="1" applyBorder="1" applyAlignment="1" applyProtection="1">
      <alignment vertical="top"/>
    </xf>
    <xf numFmtId="14" fontId="0" fillId="0" borderId="0" xfId="0" applyNumberFormat="1" applyFont="1" applyFill="1" applyProtection="1"/>
    <xf numFmtId="14" fontId="0" fillId="0" borderId="0" xfId="0" applyNumberFormat="1"/>
    <xf numFmtId="0" fontId="0" fillId="0" borderId="0" xfId="0" applyBorder="1" applyProtection="1"/>
    <xf numFmtId="164" fontId="8" fillId="0" borderId="1" xfId="0" applyNumberFormat="1" applyFont="1" applyBorder="1" applyAlignment="1" applyProtection="1">
      <alignment vertical="top"/>
    </xf>
    <xf numFmtId="164" fontId="9" fillId="0" borderId="1" xfId="0" applyNumberFormat="1" applyFont="1" applyBorder="1" applyAlignment="1" applyProtection="1">
      <alignment vertical="top"/>
    </xf>
    <xf numFmtId="0" fontId="0" fillId="0" borderId="0" xfId="0" applyBorder="1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4" fontId="2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4" fontId="2" fillId="0" borderId="0" xfId="0" applyNumberFormat="1" applyFont="1" applyFill="1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2" fontId="0" fillId="0" borderId="0" xfId="0" applyNumberFormat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/>
      <protection hidden="1"/>
    </xf>
    <xf numFmtId="0" fontId="11" fillId="0" borderId="0" xfId="0" applyFont="1" applyBorder="1" applyAlignment="1" applyProtection="1">
      <alignment horizontal="justify" vertical="center" wrapText="1"/>
      <protection hidden="1"/>
    </xf>
    <xf numFmtId="0" fontId="12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/>
      <protection locked="0" hidden="1"/>
    </xf>
    <xf numFmtId="164" fontId="13" fillId="0" borderId="1" xfId="0" applyNumberFormat="1" applyFont="1" applyBorder="1" applyAlignment="1" applyProtection="1">
      <alignment vertical="top"/>
      <protection locked="0" hidden="1"/>
    </xf>
    <xf numFmtId="164" fontId="14" fillId="0" borderId="1" xfId="0" applyNumberFormat="1" applyFont="1" applyBorder="1" applyAlignment="1" applyProtection="1">
      <alignment vertical="top"/>
      <protection locked="0" hidden="1"/>
    </xf>
    <xf numFmtId="0" fontId="11" fillId="0" borderId="0" xfId="0" applyFont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horizontal="justify"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Protection="1">
      <protection hidden="1"/>
    </xf>
    <xf numFmtId="0" fontId="16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20" fillId="5" borderId="7" xfId="0" applyFont="1" applyFill="1" applyBorder="1" applyAlignment="1" applyProtection="1">
      <protection hidden="1"/>
    </xf>
    <xf numFmtId="0" fontId="19" fillId="0" borderId="1" xfId="0" applyFont="1" applyBorder="1" applyAlignment="1" applyProtection="1">
      <protection locked="0"/>
    </xf>
    <xf numFmtId="0" fontId="20" fillId="5" borderId="1" xfId="0" applyFont="1" applyFill="1" applyBorder="1" applyAlignment="1" applyProtection="1">
      <protection hidden="1"/>
    </xf>
    <xf numFmtId="168" fontId="19" fillId="0" borderId="1" xfId="0" applyNumberFormat="1" applyFont="1" applyBorder="1" applyAlignment="1" applyProtection="1">
      <protection locked="0"/>
    </xf>
    <xf numFmtId="0" fontId="20" fillId="5" borderId="8" xfId="0" applyFont="1" applyFill="1" applyBorder="1" applyAlignment="1" applyProtection="1">
      <protection hidden="1"/>
    </xf>
    <xf numFmtId="0" fontId="20" fillId="5" borderId="9" xfId="0" applyFont="1" applyFill="1" applyBorder="1" applyAlignment="1" applyProtection="1">
      <protection hidden="1"/>
    </xf>
    <xf numFmtId="14" fontId="24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27" fillId="0" borderId="0" xfId="0" applyFont="1" applyBorder="1" applyAlignment="1" applyProtection="1">
      <alignment horizontal="justify" vertical="center" wrapText="1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left"/>
      <protection hidden="1"/>
    </xf>
    <xf numFmtId="14" fontId="2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16" fillId="0" borderId="0" xfId="0" applyFont="1" applyFill="1" applyProtection="1">
      <protection hidden="1"/>
    </xf>
    <xf numFmtId="0" fontId="25" fillId="0" borderId="0" xfId="0" applyFont="1" applyFill="1" applyBorder="1" applyAlignment="1" applyProtection="1">
      <alignment horizontal="left" vertical="center"/>
      <protection hidden="1"/>
    </xf>
    <xf numFmtId="0" fontId="26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6" fillId="0" borderId="11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29" fillId="0" borderId="0" xfId="0" applyFont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22" fillId="5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left"/>
      <protection hidden="1"/>
    </xf>
    <xf numFmtId="0" fontId="20" fillId="5" borderId="8" xfId="0" applyFont="1" applyFill="1" applyBorder="1" applyAlignment="1" applyProtection="1">
      <alignment horizontal="left"/>
      <protection hidden="1"/>
    </xf>
    <xf numFmtId="0" fontId="20" fillId="5" borderId="9" xfId="0" applyFont="1" applyFill="1" applyBorder="1" applyAlignment="1" applyProtection="1">
      <alignment horizontal="left"/>
      <protection hidden="1"/>
    </xf>
    <xf numFmtId="0" fontId="19" fillId="0" borderId="1" xfId="0" applyFont="1" applyBorder="1" applyAlignment="1" applyProtection="1">
      <alignment horizontal="left"/>
      <protection locked="0"/>
    </xf>
    <xf numFmtId="0" fontId="28" fillId="0" borderId="0" xfId="0" applyFont="1" applyBorder="1" applyAlignment="1" applyProtection="1">
      <alignment horizontal="center"/>
      <protection hidden="1"/>
    </xf>
    <xf numFmtId="0" fontId="19" fillId="0" borderId="5" xfId="0" applyFont="1" applyFill="1" applyBorder="1" applyAlignment="1" applyProtection="1">
      <alignment horizontal="center"/>
      <protection hidden="1"/>
    </xf>
    <xf numFmtId="0" fontId="19" fillId="0" borderId="6" xfId="0" applyFont="1" applyFill="1" applyBorder="1" applyAlignment="1" applyProtection="1">
      <alignment horizontal="center"/>
      <protection hidden="1"/>
    </xf>
    <xf numFmtId="0" fontId="19" fillId="0" borderId="10" xfId="0" applyFont="1" applyFill="1" applyBorder="1" applyAlignment="1" applyProtection="1">
      <alignment horizontal="center"/>
      <protection hidden="1"/>
    </xf>
    <xf numFmtId="0" fontId="19" fillId="0" borderId="12" xfId="0" applyFont="1" applyFill="1" applyBorder="1" applyAlignment="1" applyProtection="1">
      <alignment horizontal="center"/>
      <protection hidden="1"/>
    </xf>
    <xf numFmtId="0" fontId="20" fillId="5" borderId="7" xfId="0" applyFont="1" applyFill="1" applyBorder="1" applyAlignment="1" applyProtection="1">
      <alignment horizontal="left"/>
      <protection hidden="1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168" fontId="19" fillId="0" borderId="16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19" fillId="0" borderId="7" xfId="0" applyFont="1" applyBorder="1" applyAlignment="1" applyProtection="1">
      <alignment horizontal="left"/>
      <protection locked="0"/>
    </xf>
    <xf numFmtId="0" fontId="19" fillId="0" borderId="8" xfId="0" applyFont="1" applyBorder="1" applyAlignment="1" applyProtection="1">
      <alignment horizontal="left"/>
      <protection locked="0"/>
    </xf>
    <xf numFmtId="0" fontId="19" fillId="0" borderId="9" xfId="0" applyFont="1" applyBorder="1" applyAlignment="1" applyProtection="1">
      <alignment horizontal="left"/>
      <protection locked="0"/>
    </xf>
    <xf numFmtId="166" fontId="19" fillId="0" borderId="7" xfId="0" applyNumberFormat="1" applyFont="1" applyBorder="1" applyAlignment="1" applyProtection="1">
      <alignment horizontal="left"/>
      <protection locked="0"/>
    </xf>
    <xf numFmtId="166" fontId="19" fillId="0" borderId="8" xfId="0" applyNumberFormat="1" applyFont="1" applyBorder="1" applyAlignment="1" applyProtection="1">
      <alignment horizontal="left"/>
      <protection locked="0"/>
    </xf>
    <xf numFmtId="166" fontId="19" fillId="0" borderId="9" xfId="0" applyNumberFormat="1" applyFont="1" applyBorder="1" applyAlignment="1" applyProtection="1">
      <alignment horizontal="left"/>
      <protection locked="0"/>
    </xf>
    <xf numFmtId="0" fontId="20" fillId="5" borderId="8" xfId="0" applyFont="1" applyFill="1" applyBorder="1" applyAlignment="1" applyProtection="1">
      <alignment horizontal="center"/>
      <protection hidden="1"/>
    </xf>
    <xf numFmtId="0" fontId="20" fillId="5" borderId="9" xfId="0" applyFont="1" applyFill="1" applyBorder="1" applyAlignment="1" applyProtection="1">
      <alignment horizontal="center"/>
      <protection hidden="1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25" fillId="5" borderId="2" xfId="0" applyFont="1" applyFill="1" applyBorder="1" applyAlignment="1" applyProtection="1">
      <alignment horizontal="left" vertical="center"/>
      <protection hidden="1"/>
    </xf>
    <xf numFmtId="0" fontId="25" fillId="5" borderId="13" xfId="0" applyFont="1" applyFill="1" applyBorder="1" applyAlignment="1" applyProtection="1">
      <alignment horizontal="left" vertical="center"/>
      <protection hidden="1"/>
    </xf>
    <xf numFmtId="0" fontId="25" fillId="5" borderId="3" xfId="0" applyFont="1" applyFill="1" applyBorder="1" applyAlignment="1" applyProtection="1">
      <alignment horizontal="left" vertical="center"/>
      <protection hidden="1"/>
    </xf>
    <xf numFmtId="0" fontId="24" fillId="0" borderId="14" xfId="0" applyFont="1" applyBorder="1" applyAlignment="1" applyProtection="1">
      <alignment horizontal="left" vertical="center" wrapText="1"/>
      <protection hidden="1"/>
    </xf>
    <xf numFmtId="0" fontId="26" fillId="5" borderId="2" xfId="0" applyFont="1" applyFill="1" applyBorder="1" applyAlignment="1" applyProtection="1">
      <alignment horizontal="center" vertical="center" wrapText="1"/>
      <protection hidden="1"/>
    </xf>
    <xf numFmtId="0" fontId="26" fillId="5" borderId="13" xfId="0" applyFont="1" applyFill="1" applyBorder="1" applyAlignment="1" applyProtection="1">
      <alignment horizontal="center" vertical="center" wrapText="1"/>
      <protection hidden="1"/>
    </xf>
    <xf numFmtId="0" fontId="26" fillId="5" borderId="3" xfId="0" applyFont="1" applyFill="1" applyBorder="1" applyAlignment="1" applyProtection="1">
      <alignment horizontal="center" vertical="center" wrapText="1"/>
      <protection hidden="1"/>
    </xf>
    <xf numFmtId="167" fontId="19" fillId="0" borderId="1" xfId="0" applyNumberFormat="1" applyFont="1" applyBorder="1" applyAlignment="1" applyProtection="1">
      <alignment horizontal="left"/>
      <protection locked="0"/>
    </xf>
    <xf numFmtId="168" fontId="19" fillId="0" borderId="1" xfId="0" applyNumberFormat="1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right"/>
      <protection hidden="1"/>
    </xf>
    <xf numFmtId="14" fontId="0" fillId="0" borderId="0" xfId="0" applyNumberForma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locked="0" hidden="1"/>
    </xf>
    <xf numFmtId="14" fontId="0" fillId="3" borderId="2" xfId="0" applyNumberFormat="1" applyFill="1" applyBorder="1" applyAlignment="1" applyProtection="1">
      <alignment horizontal="center"/>
      <protection locked="0" hidden="1"/>
    </xf>
    <xf numFmtId="0" fontId="0" fillId="3" borderId="3" xfId="0" applyFill="1" applyBorder="1" applyAlignment="1" applyProtection="1">
      <alignment horizontal="center"/>
      <protection locked="0" hidden="1"/>
    </xf>
    <xf numFmtId="0" fontId="1" fillId="0" borderId="0" xfId="0" applyFont="1" applyBorder="1" applyAlignment="1" applyProtection="1">
      <alignment horizontal="right"/>
    </xf>
    <xf numFmtId="165" fontId="4" fillId="2" borderId="1" xfId="0" applyNumberFormat="1" applyFont="1" applyFill="1" applyBorder="1" applyAlignment="1" applyProtection="1">
      <alignment horizontal="center"/>
      <protection locked="0" hidden="1"/>
    </xf>
    <xf numFmtId="165" fontId="4" fillId="2" borderId="1" xfId="0" applyNumberFormat="1" applyFont="1" applyFill="1" applyBorder="1" applyAlignment="1" applyProtection="1">
      <alignment horizontal="center"/>
    </xf>
    <xf numFmtId="165" fontId="7" fillId="2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22</xdr:row>
          <xdr:rowOff>57150</xdr:rowOff>
        </xdr:from>
        <xdr:to>
          <xdr:col>8</xdr:col>
          <xdr:colOff>104775</xdr:colOff>
          <xdr:row>36</xdr:row>
          <xdr:rowOff>84602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Calendar!$B$3:$H$10" spid="_x0000_s738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14475" y="2438400"/>
              <a:ext cx="3724275" cy="244680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0</xdr:row>
          <xdr:rowOff>57150</xdr:rowOff>
        </xdr:from>
        <xdr:to>
          <xdr:col>9</xdr:col>
          <xdr:colOff>590550</xdr:colOff>
          <xdr:row>1</xdr:row>
          <xdr:rowOff>0</xdr:rowOff>
        </xdr:to>
        <xdr:sp macro="" textlink="">
          <xdr:nvSpPr>
            <xdr:cNvPr id="7235" name="Button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Reset this form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38</xdr:row>
      <xdr:rowOff>104775</xdr:rowOff>
    </xdr:from>
    <xdr:to>
      <xdr:col>9</xdr:col>
      <xdr:colOff>704850</xdr:colOff>
      <xdr:row>48</xdr:row>
      <xdr:rowOff>85725</xdr:rowOff>
    </xdr:to>
    <xdr:sp macro="" textlink="">
      <xdr:nvSpPr>
        <xdr:cNvPr id="8" name="TextBox 7"/>
        <xdr:cNvSpPr txBox="1"/>
      </xdr:nvSpPr>
      <xdr:spPr>
        <a:xfrm>
          <a:off x="0" y="5343525"/>
          <a:ext cx="6553200" cy="1971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Transportation Allowance: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The mileage reimbursement rate will not exceed 58 cents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per mile.</a:t>
          </a:r>
        </a:p>
        <a:p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en-US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 Any absence or deviation from normal class schedule must be documented and attached to this form before reimbursement can be made. The transportation forms are to be submitted for reimbursement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 a timely manner. I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 the commuting days do not conform to the schedule, they cannot be  reimbursed</a:t>
          </a:r>
          <a:endParaRPr lang="en-US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forms may not be altered in any way.  If a form is lost, you must request a new one. Transportation forms are available at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your local Career Center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647700</xdr:colOff>
      <xdr:row>3</xdr:row>
      <xdr:rowOff>247650</xdr:rowOff>
    </xdr:from>
    <xdr:to>
      <xdr:col>8</xdr:col>
      <xdr:colOff>445865</xdr:colOff>
      <xdr:row>5</xdr:row>
      <xdr:rowOff>361950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1000125"/>
          <a:ext cx="479879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228600</xdr:colOff>
          <xdr:row>17</xdr:row>
          <xdr:rowOff>81739</xdr:rowOff>
        </xdr:from>
        <xdr:to>
          <xdr:col>8</xdr:col>
          <xdr:colOff>447675</xdr:colOff>
          <xdr:row>30</xdr:row>
          <xdr:rowOff>19050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Calendar!A2:K11" spid="_x0000_s32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95300" y="3482164"/>
              <a:ext cx="4486275" cy="241381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180975</xdr:rowOff>
        </xdr:from>
        <xdr:to>
          <xdr:col>11</xdr:col>
          <xdr:colOff>504825</xdr:colOff>
          <xdr:row>25</xdr:row>
          <xdr:rowOff>161925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JobSearch!B3:H10" spid="_x0000_s53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9600" y="371475"/>
              <a:ext cx="6600825" cy="4552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123824</xdr:colOff>
          <xdr:row>2</xdr:row>
          <xdr:rowOff>0</xdr:rowOff>
        </xdr:from>
        <xdr:to>
          <xdr:col>10</xdr:col>
          <xdr:colOff>729614</xdr:colOff>
          <xdr:row>5</xdr:row>
          <xdr:rowOff>379864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Sheet1!A3:G10" spid="_x0000_s16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77049" y="695325"/>
              <a:ext cx="1463040" cy="150381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5</xdr:row>
          <xdr:rowOff>438150</xdr:rowOff>
        </xdr:from>
        <xdr:to>
          <xdr:col>10</xdr:col>
          <xdr:colOff>729615</xdr:colOff>
          <xdr:row>7</xdr:row>
          <xdr:rowOff>570364</xdr:rowOff>
        </xdr:to>
        <xdr:pic>
          <xdr:nvPicPr>
            <xdr:cNvPr id="3" name="Picture 2"/>
            <xdr:cNvPicPr>
              <a:picLocks noChangeAspect="1" noChangeArrowheads="1"/>
              <a:extLst>
                <a:ext uri="{84589F7E-364E-4C9E-8A38-B11213B215E9}">
                  <a14:cameraTool cellRange="Sheet1!A13:G20" spid="_x0000_s169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877050" y="2257425"/>
              <a:ext cx="1463040" cy="150381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7</xdr:row>
          <xdr:rowOff>628650</xdr:rowOff>
        </xdr:from>
        <xdr:to>
          <xdr:col>10</xdr:col>
          <xdr:colOff>729615</xdr:colOff>
          <xdr:row>10</xdr:row>
          <xdr:rowOff>75064</xdr:rowOff>
        </xdr:to>
        <xdr:pic>
          <xdr:nvPicPr>
            <xdr:cNvPr id="4" name="Picture 3"/>
            <xdr:cNvPicPr>
              <a:picLocks noChangeAspect="1" noChangeArrowheads="1"/>
              <a:extLst>
                <a:ext uri="{84589F7E-364E-4C9E-8A38-B11213B215E9}">
                  <a14:cameraTool cellRange="Sheet1!A22:G29" spid="_x0000_s170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877050" y="3819525"/>
              <a:ext cx="1463040" cy="150381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K82"/>
  <sheetViews>
    <sheetView tabSelected="1" showWhiteSpace="0" zoomScaleNormal="100" zoomScaleSheetLayoutView="100" workbookViewId="0">
      <selection activeCell="I16" sqref="I16:J17"/>
    </sheetView>
  </sheetViews>
  <sheetFormatPr defaultColWidth="0" defaultRowHeight="15" zeroHeight="1" x14ac:dyDescent="0.25"/>
  <cols>
    <col min="1" max="1" width="2" style="19" customWidth="1"/>
    <col min="2" max="10" width="10.7109375" style="19" customWidth="1"/>
    <col min="11" max="11" width="1.7109375" style="19" customWidth="1"/>
    <col min="12" max="16384" width="9.140625" style="19" hidden="1"/>
  </cols>
  <sheetData>
    <row r="1" spans="1:11" ht="25.5" customHeight="1" x14ac:dyDescent="0.25">
      <c r="A1" s="39"/>
      <c r="B1" s="61" t="s">
        <v>27</v>
      </c>
      <c r="C1" s="61"/>
      <c r="D1" s="61"/>
      <c r="E1" s="61"/>
      <c r="F1" s="61"/>
      <c r="G1" s="61"/>
      <c r="H1" s="61"/>
      <c r="I1" s="61"/>
      <c r="J1" s="61"/>
      <c r="K1" s="39"/>
    </row>
    <row r="2" spans="1:11" ht="15.75" customHeight="1" x14ac:dyDescent="0.25">
      <c r="A2" s="39"/>
      <c r="B2" s="50"/>
      <c r="C2" s="50"/>
      <c r="D2" s="50"/>
      <c r="E2" s="50"/>
      <c r="F2" s="50"/>
      <c r="G2" s="50"/>
      <c r="H2" s="67"/>
      <c r="I2" s="67"/>
      <c r="J2" s="67"/>
      <c r="K2" s="39"/>
    </row>
    <row r="3" spans="1:11" ht="18" customHeight="1" x14ac:dyDescent="0.25">
      <c r="A3" s="39"/>
      <c r="B3" s="50"/>
      <c r="C3" s="50"/>
      <c r="D3" s="50"/>
      <c r="E3" s="50"/>
      <c r="F3" s="50"/>
      <c r="G3" s="50"/>
      <c r="H3" s="67"/>
      <c r="I3" s="67"/>
      <c r="J3" s="67"/>
      <c r="K3" s="39"/>
    </row>
    <row r="4" spans="1:11" ht="30" customHeight="1" x14ac:dyDescent="0.25">
      <c r="A4" s="39"/>
      <c r="B4" s="57"/>
      <c r="C4" s="57"/>
      <c r="D4" s="57"/>
      <c r="E4" s="57"/>
      <c r="F4" s="57"/>
      <c r="G4" s="57"/>
      <c r="H4" s="57"/>
      <c r="I4" s="57"/>
      <c r="J4" s="57"/>
      <c r="K4" s="39"/>
    </row>
    <row r="5" spans="1:11" ht="30" customHeight="1" x14ac:dyDescent="0.25">
      <c r="A5" s="39"/>
      <c r="B5" s="57"/>
      <c r="C5" s="57"/>
      <c r="D5" s="57"/>
      <c r="E5" s="57"/>
      <c r="F5" s="57"/>
      <c r="G5" s="57"/>
      <c r="H5" s="57"/>
      <c r="I5" s="57"/>
      <c r="J5" s="57"/>
      <c r="K5" s="39"/>
    </row>
    <row r="6" spans="1:11" ht="30" customHeight="1" x14ac:dyDescent="0.25">
      <c r="A6" s="39"/>
      <c r="B6" s="57"/>
      <c r="C6" s="57"/>
      <c r="D6" s="57"/>
      <c r="E6" s="57"/>
      <c r="F6" s="57"/>
      <c r="G6" s="57"/>
      <c r="H6" s="57"/>
      <c r="I6" s="57"/>
      <c r="J6" s="57"/>
      <c r="K6" s="39"/>
    </row>
    <row r="7" spans="1:11" ht="30" customHeight="1" x14ac:dyDescent="0.25">
      <c r="A7" s="39"/>
      <c r="B7" s="58" t="s">
        <v>39</v>
      </c>
      <c r="C7" s="58"/>
      <c r="D7" s="58"/>
      <c r="E7" s="58"/>
      <c r="F7" s="58"/>
      <c r="G7" s="58"/>
      <c r="H7" s="58"/>
      <c r="I7" s="58"/>
      <c r="J7" s="58"/>
      <c r="K7" s="39"/>
    </row>
    <row r="8" spans="1:11" ht="15.75" customHeight="1" x14ac:dyDescent="0.25">
      <c r="A8" s="39"/>
      <c r="B8" s="56"/>
      <c r="C8" s="56"/>
      <c r="D8" s="56"/>
      <c r="E8" s="56"/>
      <c r="F8" s="56"/>
      <c r="G8" s="56"/>
      <c r="H8" s="56"/>
      <c r="I8" s="56"/>
      <c r="J8" s="56"/>
      <c r="K8" s="39"/>
    </row>
    <row r="9" spans="1:11" s="31" customFormat="1" ht="12.75" customHeight="1" x14ac:dyDescent="0.25">
      <c r="A9" s="40"/>
      <c r="B9" s="63" t="s">
        <v>28</v>
      </c>
      <c r="C9" s="63"/>
      <c r="D9" s="63"/>
      <c r="E9" s="63"/>
      <c r="F9" s="63"/>
      <c r="G9" s="63"/>
      <c r="H9" s="63" t="s">
        <v>29</v>
      </c>
      <c r="I9" s="63"/>
      <c r="J9" s="63"/>
      <c r="K9" s="40"/>
    </row>
    <row r="10" spans="1:11" s="31" customFormat="1" ht="15.75" customHeight="1" x14ac:dyDescent="0.25">
      <c r="A10" s="40"/>
      <c r="B10" s="77"/>
      <c r="C10" s="78"/>
      <c r="D10" s="78"/>
      <c r="E10" s="78"/>
      <c r="F10" s="78"/>
      <c r="G10" s="79"/>
      <c r="H10" s="80"/>
      <c r="I10" s="81"/>
      <c r="J10" s="82"/>
      <c r="K10" s="40"/>
    </row>
    <row r="11" spans="1:11" s="31" customFormat="1" ht="12.75" customHeight="1" x14ac:dyDescent="0.25">
      <c r="A11" s="40"/>
      <c r="B11" s="63" t="s">
        <v>30</v>
      </c>
      <c r="C11" s="63"/>
      <c r="D11" s="63"/>
      <c r="E11" s="63"/>
      <c r="F11" s="63" t="s">
        <v>31</v>
      </c>
      <c r="G11" s="63"/>
      <c r="H11" s="41" t="s">
        <v>32</v>
      </c>
      <c r="I11" s="64" t="s">
        <v>33</v>
      </c>
      <c r="J11" s="65"/>
      <c r="K11" s="40"/>
    </row>
    <row r="12" spans="1:11" s="31" customFormat="1" ht="15.75" customHeight="1" x14ac:dyDescent="0.25">
      <c r="A12" s="40"/>
      <c r="B12" s="66"/>
      <c r="C12" s="66"/>
      <c r="D12" s="66"/>
      <c r="E12" s="66"/>
      <c r="F12" s="66"/>
      <c r="G12" s="66"/>
      <c r="H12" s="42"/>
      <c r="I12" s="66"/>
      <c r="J12" s="66"/>
      <c r="K12" s="40"/>
    </row>
    <row r="13" spans="1:11" s="31" customFormat="1" ht="12.75" customHeight="1" x14ac:dyDescent="0.25">
      <c r="A13" s="40"/>
      <c r="B13" s="63" t="s">
        <v>24</v>
      </c>
      <c r="C13" s="63"/>
      <c r="D13" s="63"/>
      <c r="E13" s="63" t="s">
        <v>25</v>
      </c>
      <c r="F13" s="63"/>
      <c r="G13" s="63"/>
      <c r="H13" s="63" t="s">
        <v>34</v>
      </c>
      <c r="I13" s="63"/>
      <c r="J13" s="63"/>
      <c r="K13" s="40"/>
    </row>
    <row r="14" spans="1:11" s="31" customFormat="1" ht="15.75" customHeight="1" x14ac:dyDescent="0.25">
      <c r="A14" s="40"/>
      <c r="B14" s="95"/>
      <c r="C14" s="95"/>
      <c r="D14" s="95"/>
      <c r="E14" s="95"/>
      <c r="F14" s="95"/>
      <c r="G14" s="95"/>
      <c r="H14" s="96"/>
      <c r="I14" s="96"/>
      <c r="J14" s="96"/>
      <c r="K14" s="40"/>
    </row>
    <row r="15" spans="1:11" s="31" customFormat="1" ht="12.75" customHeight="1" x14ac:dyDescent="0.25">
      <c r="A15" s="40"/>
      <c r="B15" s="62" t="s">
        <v>35</v>
      </c>
      <c r="C15" s="62"/>
      <c r="D15" s="62"/>
      <c r="E15" s="62"/>
      <c r="F15" s="62"/>
      <c r="G15" s="62"/>
      <c r="H15" s="62"/>
      <c r="I15" s="62"/>
      <c r="J15" s="62"/>
      <c r="K15" s="40"/>
    </row>
    <row r="16" spans="1:11" s="31" customFormat="1" ht="12.75" customHeight="1" x14ac:dyDescent="0.25">
      <c r="A16" s="40"/>
      <c r="B16" s="72" t="s">
        <v>36</v>
      </c>
      <c r="C16" s="64"/>
      <c r="D16" s="64"/>
      <c r="E16" s="65"/>
      <c r="F16" s="59" t="s">
        <v>31</v>
      </c>
      <c r="G16" s="59"/>
      <c r="H16" s="43" t="s">
        <v>32</v>
      </c>
      <c r="I16" s="68"/>
      <c r="J16" s="69"/>
      <c r="K16" s="40"/>
    </row>
    <row r="17" spans="1:11" s="31" customFormat="1" ht="15.75" customHeight="1" x14ac:dyDescent="0.25">
      <c r="A17" s="40"/>
      <c r="B17" s="73"/>
      <c r="C17" s="74"/>
      <c r="D17" s="74"/>
      <c r="E17" s="74"/>
      <c r="F17" s="75"/>
      <c r="G17" s="75"/>
      <c r="H17" s="44"/>
      <c r="I17" s="70"/>
      <c r="J17" s="71"/>
      <c r="K17" s="40"/>
    </row>
    <row r="18" spans="1:11" s="31" customFormat="1" ht="12.75" customHeight="1" x14ac:dyDescent="0.25">
      <c r="A18" s="40"/>
      <c r="B18" s="41" t="s">
        <v>37</v>
      </c>
      <c r="C18" s="45"/>
      <c r="D18" s="45"/>
      <c r="E18" s="45"/>
      <c r="F18" s="45"/>
      <c r="G18" s="46"/>
      <c r="H18" s="83" t="s">
        <v>40</v>
      </c>
      <c r="I18" s="83"/>
      <c r="J18" s="84"/>
      <c r="K18" s="40"/>
    </row>
    <row r="19" spans="1:11" s="31" customFormat="1" ht="15.75" customHeight="1" x14ac:dyDescent="0.25">
      <c r="A19" s="40"/>
      <c r="B19" s="87"/>
      <c r="C19" s="85"/>
      <c r="D19" s="85"/>
      <c r="E19" s="85"/>
      <c r="F19" s="85"/>
      <c r="G19" s="86"/>
      <c r="H19" s="85"/>
      <c r="I19" s="85"/>
      <c r="J19" s="86"/>
      <c r="K19" s="40"/>
    </row>
    <row r="20" spans="1:11" ht="4.5" customHeight="1" thickBot="1" x14ac:dyDescent="0.3">
      <c r="A20" s="39"/>
      <c r="B20" s="91"/>
      <c r="C20" s="91"/>
      <c r="D20" s="91"/>
      <c r="E20" s="91"/>
      <c r="F20" s="91"/>
      <c r="G20" s="91"/>
      <c r="H20" s="91"/>
      <c r="I20" s="91"/>
      <c r="J20" s="91"/>
      <c r="K20" s="39"/>
    </row>
    <row r="21" spans="1:11" ht="15.75" customHeight="1" thickBot="1" x14ac:dyDescent="0.3">
      <c r="A21" s="39"/>
      <c r="B21" s="88" t="s">
        <v>38</v>
      </c>
      <c r="C21" s="89"/>
      <c r="D21" s="90"/>
      <c r="E21" s="47"/>
      <c r="F21" s="92" t="s">
        <v>26</v>
      </c>
      <c r="G21" s="93"/>
      <c r="H21" s="93"/>
      <c r="I21" s="93"/>
      <c r="J21" s="94"/>
      <c r="K21" s="39"/>
    </row>
    <row r="22" spans="1:11" s="55" customFormat="1" ht="15.75" customHeight="1" x14ac:dyDescent="0.25">
      <c r="A22" s="52"/>
      <c r="B22" s="53"/>
      <c r="C22" s="53"/>
      <c r="D22" s="53"/>
      <c r="E22" s="51"/>
      <c r="F22" s="54"/>
      <c r="G22" s="54"/>
      <c r="H22" s="54"/>
      <c r="I22" s="54"/>
      <c r="J22" s="54"/>
      <c r="K22" s="52"/>
    </row>
    <row r="23" spans="1:11" x14ac:dyDescent="0.25">
      <c r="A23" s="39"/>
      <c r="B23" s="48"/>
      <c r="C23" s="48"/>
      <c r="D23" s="48"/>
      <c r="E23" s="48"/>
      <c r="F23" s="48"/>
      <c r="G23" s="48"/>
      <c r="H23" s="48"/>
      <c r="I23" s="49"/>
      <c r="J23" s="39"/>
      <c r="K23" s="39"/>
    </row>
    <row r="24" spans="1:11" ht="13.5" customHeight="1" x14ac:dyDescent="0.25">
      <c r="B24" s="30"/>
      <c r="C24" s="30"/>
      <c r="D24" s="30"/>
      <c r="E24" s="30"/>
      <c r="F24" s="30"/>
      <c r="G24" s="30"/>
      <c r="H24" s="30"/>
      <c r="I24" s="35"/>
    </row>
    <row r="25" spans="1:11" ht="13.5" customHeight="1" x14ac:dyDescent="0.25">
      <c r="B25" s="30"/>
      <c r="C25" s="30"/>
      <c r="D25" s="30"/>
      <c r="E25" s="30"/>
      <c r="F25" s="30"/>
      <c r="G25" s="30"/>
      <c r="H25" s="30"/>
      <c r="I25" s="35"/>
    </row>
    <row r="26" spans="1:11" ht="13.5" customHeight="1" x14ac:dyDescent="0.25">
      <c r="B26" s="30"/>
      <c r="C26" s="30"/>
      <c r="D26" s="30"/>
      <c r="E26" s="30"/>
      <c r="F26" s="30"/>
      <c r="G26" s="30"/>
      <c r="H26" s="30"/>
      <c r="I26" s="35"/>
    </row>
    <row r="27" spans="1:11" ht="13.5" customHeight="1" x14ac:dyDescent="0.25">
      <c r="B27" s="30"/>
      <c r="C27" s="30"/>
      <c r="D27" s="30"/>
      <c r="E27" s="30"/>
      <c r="F27" s="30"/>
      <c r="G27" s="30"/>
      <c r="H27" s="30"/>
      <c r="I27" s="35"/>
    </row>
    <row r="28" spans="1:11" ht="13.5" customHeight="1" x14ac:dyDescent="0.25">
      <c r="B28" s="30"/>
      <c r="C28" s="30"/>
      <c r="D28" s="30"/>
      <c r="E28" s="30"/>
      <c r="F28" s="30"/>
      <c r="G28" s="30"/>
      <c r="H28" s="30"/>
      <c r="I28" s="35"/>
    </row>
    <row r="29" spans="1:11" ht="13.5" customHeight="1" x14ac:dyDescent="0.25">
      <c r="B29" s="30"/>
      <c r="C29" s="30"/>
      <c r="D29" s="30"/>
      <c r="E29" s="30"/>
      <c r="F29" s="30"/>
      <c r="G29" s="30"/>
      <c r="H29" s="30"/>
      <c r="I29" s="35"/>
    </row>
    <row r="30" spans="1:11" ht="13.5" customHeight="1" x14ac:dyDescent="0.25">
      <c r="B30" s="30"/>
      <c r="C30" s="30"/>
      <c r="D30" s="30"/>
      <c r="E30" s="30"/>
      <c r="F30" s="30"/>
      <c r="G30" s="30"/>
      <c r="H30" s="30"/>
      <c r="I30" s="35"/>
    </row>
    <row r="31" spans="1:11" ht="13.5" customHeight="1" x14ac:dyDescent="0.25">
      <c r="B31" s="30"/>
      <c r="C31" s="30"/>
      <c r="D31" s="30"/>
      <c r="E31" s="30">
        <v>41275</v>
      </c>
      <c r="F31" s="30"/>
      <c r="G31" s="30"/>
      <c r="H31" s="30"/>
      <c r="I31" s="35"/>
    </row>
    <row r="32" spans="1:11" ht="13.5" customHeight="1" x14ac:dyDescent="0.25">
      <c r="B32" s="30"/>
      <c r="C32" s="30"/>
      <c r="D32" s="30"/>
      <c r="E32" s="30"/>
      <c r="F32" s="30"/>
      <c r="G32" s="30"/>
      <c r="H32" s="30"/>
      <c r="I32" s="35"/>
    </row>
    <row r="33" spans="2:10" ht="13.5" customHeight="1" x14ac:dyDescent="0.25">
      <c r="B33" s="30"/>
      <c r="C33" s="30"/>
      <c r="D33" s="30"/>
      <c r="E33" s="30"/>
      <c r="F33" s="30"/>
      <c r="G33" s="30"/>
      <c r="H33" s="30"/>
      <c r="I33" s="35"/>
    </row>
    <row r="34" spans="2:10" ht="13.5" customHeight="1" x14ac:dyDescent="0.25">
      <c r="B34" s="30"/>
      <c r="C34" s="30"/>
      <c r="D34" s="30"/>
      <c r="E34" s="30"/>
      <c r="F34" s="30"/>
      <c r="G34" s="30"/>
      <c r="H34" s="30"/>
      <c r="I34" s="35"/>
    </row>
    <row r="35" spans="2:10" ht="13.5" customHeight="1" x14ac:dyDescent="0.25">
      <c r="B35" s="30"/>
      <c r="C35" s="30"/>
      <c r="D35" s="30"/>
      <c r="E35" s="30"/>
      <c r="F35" s="30"/>
      <c r="G35" s="30"/>
      <c r="H35" s="30"/>
      <c r="I35" s="35"/>
    </row>
    <row r="36" spans="2:10" ht="13.5" customHeight="1" x14ac:dyDescent="0.25">
      <c r="B36" s="30"/>
      <c r="C36" s="30"/>
      <c r="D36" s="30"/>
      <c r="E36" s="30"/>
      <c r="F36" s="30"/>
      <c r="G36" s="30"/>
      <c r="H36" s="30"/>
      <c r="I36" s="35"/>
    </row>
    <row r="37" spans="2:10" ht="13.5" customHeight="1" x14ac:dyDescent="0.25">
      <c r="B37" s="36"/>
      <c r="C37" s="36"/>
      <c r="D37" s="36"/>
      <c r="E37" s="36"/>
      <c r="F37" s="36"/>
      <c r="G37" s="36"/>
      <c r="H37" s="36"/>
      <c r="I37" s="37"/>
      <c r="J37" s="38"/>
    </row>
    <row r="38" spans="2:10" ht="2.1" customHeight="1" x14ac:dyDescent="0.25">
      <c r="B38" s="36"/>
      <c r="C38" s="36"/>
      <c r="D38" s="36"/>
      <c r="E38" s="36"/>
      <c r="F38" s="36"/>
      <c r="G38" s="36"/>
      <c r="H38" s="36"/>
      <c r="I38" s="37"/>
      <c r="J38" s="38"/>
    </row>
    <row r="39" spans="2:10" ht="15.75" customHeight="1" x14ac:dyDescent="0.25">
      <c r="B39" s="76"/>
      <c r="C39" s="76"/>
      <c r="D39" s="76"/>
      <c r="E39" s="76"/>
      <c r="F39" s="76"/>
      <c r="G39" s="76"/>
      <c r="H39" s="76"/>
      <c r="I39" s="76"/>
      <c r="J39" s="76"/>
    </row>
    <row r="40" spans="2:10" ht="21" customHeight="1" x14ac:dyDescent="0.25">
      <c r="B40" s="60"/>
      <c r="C40" s="60"/>
      <c r="D40" s="60"/>
      <c r="E40" s="60"/>
      <c r="F40" s="60"/>
      <c r="G40" s="60"/>
      <c r="H40" s="60"/>
      <c r="I40" s="60"/>
      <c r="J40" s="60"/>
    </row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  <row r="52" x14ac:dyDescent="0.25"/>
    <row r="53" ht="6.75" customHeight="1" x14ac:dyDescent="0.25"/>
    <row r="54" ht="6" customHeight="1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</sheetData>
  <sheetProtection selectLockedCells="1"/>
  <mergeCells count="36">
    <mergeCell ref="B14:D14"/>
    <mergeCell ref="E14:G14"/>
    <mergeCell ref="H14:J14"/>
    <mergeCell ref="E13:G13"/>
    <mergeCell ref="B1:J1"/>
    <mergeCell ref="B15:J15"/>
    <mergeCell ref="B11:E11"/>
    <mergeCell ref="F11:G11"/>
    <mergeCell ref="I11:J11"/>
    <mergeCell ref="I12:J12"/>
    <mergeCell ref="B12:E12"/>
    <mergeCell ref="F12:G12"/>
    <mergeCell ref="H2:J2"/>
    <mergeCell ref="H3:J3"/>
    <mergeCell ref="B13:D13"/>
    <mergeCell ref="B9:G9"/>
    <mergeCell ref="H9:J9"/>
    <mergeCell ref="B10:G10"/>
    <mergeCell ref="H10:J10"/>
    <mergeCell ref="H13:J13"/>
    <mergeCell ref="B8:J8"/>
    <mergeCell ref="B4:J6"/>
    <mergeCell ref="B7:J7"/>
    <mergeCell ref="F16:G16"/>
    <mergeCell ref="B40:J40"/>
    <mergeCell ref="I16:J17"/>
    <mergeCell ref="B16:E16"/>
    <mergeCell ref="B17:E17"/>
    <mergeCell ref="F17:G17"/>
    <mergeCell ref="B39:J39"/>
    <mergeCell ref="H18:J18"/>
    <mergeCell ref="H19:J19"/>
    <mergeCell ref="B19:G19"/>
    <mergeCell ref="B21:D21"/>
    <mergeCell ref="B20:J20"/>
    <mergeCell ref="F21:J21"/>
  </mergeCells>
  <printOptions horizontalCentered="1"/>
  <pageMargins left="0.25" right="0.25" top="0.5" bottom="0.25" header="0" footer="0"/>
  <pageSetup fitToHeight="2" orientation="portrait" r:id="rId1"/>
  <rowBreaks count="1" manualBreakCount="1">
    <brk id="3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5" r:id="rId4" name="Button 67">
              <controlPr defaultSize="0" print="0" autoFill="0" autoPict="0" macro="[0]!mcrClrTWIT">
                <anchor moveWithCells="1" sizeWithCells="1">
                  <from>
                    <xdr:col>8</xdr:col>
                    <xdr:colOff>19050</xdr:colOff>
                    <xdr:row>0</xdr:row>
                    <xdr:rowOff>57150</xdr:rowOff>
                  </from>
                  <to>
                    <xdr:col>9</xdr:col>
                    <xdr:colOff>590550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0" sqref="L10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P36"/>
  <sheetViews>
    <sheetView showGridLines="0" workbookViewId="0">
      <selection activeCell="F4" sqref="F4:G4"/>
    </sheetView>
  </sheetViews>
  <sheetFormatPr defaultRowHeight="15" x14ac:dyDescent="0.25"/>
  <cols>
    <col min="1" max="1" width="4" style="17" customWidth="1"/>
    <col min="2" max="16" width="9.140625" style="17"/>
    <col min="17" max="17" width="2.42578125" style="17" customWidth="1"/>
    <col min="18" max="16384" width="9.140625" style="17"/>
  </cols>
  <sheetData>
    <row r="2" spans="2:16" ht="26.25" x14ac:dyDescent="0.4">
      <c r="B2" s="97" t="s">
        <v>17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2:16" ht="15.75" thickBot="1" x14ac:dyDescent="0.3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2:16" ht="15.75" thickBot="1" x14ac:dyDescent="0.3">
      <c r="B4" s="100" t="s">
        <v>18</v>
      </c>
      <c r="C4" s="100"/>
      <c r="D4" s="100"/>
      <c r="E4" s="100"/>
      <c r="F4" s="103">
        <f>'Mileage Calendar'!E21</f>
        <v>0</v>
      </c>
      <c r="G4" s="104"/>
    </row>
    <row r="5" spans="2:16" x14ac:dyDescent="0.25">
      <c r="B5" s="98" t="s">
        <v>23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31" spans="3:7" x14ac:dyDescent="0.25">
      <c r="F31" s="101"/>
      <c r="G31" s="102"/>
    </row>
    <row r="32" spans="3:7" x14ac:dyDescent="0.25">
      <c r="C32" s="17" t="s">
        <v>19</v>
      </c>
    </row>
    <row r="34" spans="2:4" x14ac:dyDescent="0.25">
      <c r="B34" s="100" t="s">
        <v>21</v>
      </c>
      <c r="C34" s="100"/>
      <c r="D34" s="17" t="s">
        <v>20</v>
      </c>
    </row>
    <row r="35" spans="2:4" ht="6" customHeight="1" x14ac:dyDescent="0.25">
      <c r="B35" s="99"/>
      <c r="C35" s="99"/>
    </row>
    <row r="36" spans="2:4" x14ac:dyDescent="0.25">
      <c r="B36" s="29"/>
      <c r="C36" s="18" t="s">
        <v>22</v>
      </c>
      <c r="D36" s="17" t="s">
        <v>20</v>
      </c>
    </row>
  </sheetData>
  <sheetProtection selectLockedCells="1"/>
  <mergeCells count="7">
    <mergeCell ref="B2:P2"/>
    <mergeCell ref="B5:P5"/>
    <mergeCell ref="B35:C35"/>
    <mergeCell ref="B34:C34"/>
    <mergeCell ref="B4:E4"/>
    <mergeCell ref="F31:G31"/>
    <mergeCell ref="F4:G4"/>
  </mergeCells>
  <pageMargins left="0.7" right="0.7" top="0.75" bottom="0.75" header="0.3" footer="0.3"/>
  <pageSetup scale="86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B30:E30"/>
  <sheetViews>
    <sheetView showGridLines="0" workbookViewId="0">
      <selection activeCell="O33" sqref="O33"/>
    </sheetView>
  </sheetViews>
  <sheetFormatPr defaultRowHeight="15" x14ac:dyDescent="0.25"/>
  <cols>
    <col min="1" max="16384" width="9.140625" style="14"/>
  </cols>
  <sheetData>
    <row r="30" spans="2:5" x14ac:dyDescent="0.25">
      <c r="B30" s="105"/>
      <c r="C30" s="105"/>
      <c r="D30" s="105"/>
      <c r="E30" s="105"/>
    </row>
  </sheetData>
  <sheetProtection selectLockedCells="1"/>
  <mergeCells count="1">
    <mergeCell ref="B30:E30"/>
  </mergeCells>
  <pageMargins left="0.7" right="0.7" top="0.75" bottom="0.75" header="0.3" footer="0.3"/>
  <pageSetup scale="8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K14"/>
  <sheetViews>
    <sheetView showGridLines="0" workbookViewId="0">
      <selection activeCell="D13" sqref="D13"/>
    </sheetView>
  </sheetViews>
  <sheetFormatPr defaultRowHeight="15" x14ac:dyDescent="0.25"/>
  <cols>
    <col min="1" max="1" width="1.28515625" style="19" customWidth="1"/>
    <col min="2" max="8" width="14.140625" style="19" customWidth="1"/>
    <col min="9" max="9" width="1" style="19" customWidth="1"/>
    <col min="10" max="10" width="12.85546875" style="19" customWidth="1"/>
    <col min="11" max="11" width="17.28515625" style="19" customWidth="1"/>
    <col min="12" max="16384" width="9.140625" style="19"/>
  </cols>
  <sheetData>
    <row r="1" spans="2:11" ht="49.5" customHeight="1" x14ac:dyDescent="0.25">
      <c r="J1" s="20">
        <f ca="1">IF(startDate&lt;32, TODAY(),startDate)</f>
        <v>43739</v>
      </c>
      <c r="K1" s="21" t="str">
        <f>"= " &amp;  "Current date"</f>
        <v>= Current date</v>
      </c>
    </row>
    <row r="2" spans="2:11" ht="5.25" customHeight="1" x14ac:dyDescent="0.25">
      <c r="J2" s="22">
        <f ca="1">DATE(YEAR(J1), MONTH(J1), 1)</f>
        <v>43739</v>
      </c>
    </row>
    <row r="3" spans="2:11" ht="21" x14ac:dyDescent="0.35">
      <c r="B3" s="106">
        <f ca="1">J2</f>
        <v>43739</v>
      </c>
      <c r="C3" s="106"/>
      <c r="D3" s="106"/>
      <c r="E3" s="106"/>
      <c r="F3" s="106"/>
      <c r="G3" s="106"/>
      <c r="H3" s="106"/>
      <c r="J3" s="23">
        <f ca="1">WEEKDAY(J2)</f>
        <v>3</v>
      </c>
    </row>
    <row r="4" spans="2:11" s="24" customFormat="1" ht="13.5" customHeight="1" x14ac:dyDescent="0.25">
      <c r="B4" s="32" t="s">
        <v>6</v>
      </c>
      <c r="C4" s="32" t="s">
        <v>0</v>
      </c>
      <c r="D4" s="32" t="s">
        <v>1</v>
      </c>
      <c r="E4" s="32" t="s">
        <v>2</v>
      </c>
      <c r="F4" s="32" t="s">
        <v>3</v>
      </c>
      <c r="G4" s="32" t="s">
        <v>4</v>
      </c>
      <c r="H4" s="32" t="s">
        <v>5</v>
      </c>
    </row>
    <row r="5" spans="2:11" s="26" customFormat="1" ht="54" customHeight="1" x14ac:dyDescent="0.25">
      <c r="B5" s="33" t="str">
        <f t="array" aca="1" ref="B5:H10" ca="1">IF(ROW()=5,IF(DAY(Cal)&gt;20,"",Cal),IF(ROW()&gt;8,IF(DAY(Cal)&lt;15,"",Cal),Cal))</f>
        <v/>
      </c>
      <c r="C5" s="34" t="str">
        <f ca="1"/>
        <v/>
      </c>
      <c r="D5" s="34">
        <f ca="1"/>
        <v>43739</v>
      </c>
      <c r="E5" s="34">
        <f ca="1"/>
        <v>43740</v>
      </c>
      <c r="F5" s="34">
        <f ca="1"/>
        <v>43741</v>
      </c>
      <c r="G5" s="34">
        <f ca="1"/>
        <v>43742</v>
      </c>
      <c r="H5" s="34">
        <f ca="1"/>
        <v>43743</v>
      </c>
      <c r="I5" s="25"/>
      <c r="J5" s="25"/>
    </row>
    <row r="6" spans="2:11" s="26" customFormat="1" ht="54" customHeight="1" x14ac:dyDescent="0.25">
      <c r="B6" s="33">
        <f ca="1"/>
        <v>43744</v>
      </c>
      <c r="C6" s="34">
        <f ca="1"/>
        <v>43745</v>
      </c>
      <c r="D6" s="34">
        <f ca="1"/>
        <v>43746</v>
      </c>
      <c r="E6" s="34">
        <f ca="1"/>
        <v>43747</v>
      </c>
      <c r="F6" s="34">
        <f ca="1"/>
        <v>43748</v>
      </c>
      <c r="G6" s="34">
        <f ca="1"/>
        <v>43749</v>
      </c>
      <c r="H6" s="34">
        <f ca="1"/>
        <v>43750</v>
      </c>
      <c r="I6" s="25"/>
      <c r="J6" s="25"/>
    </row>
    <row r="7" spans="2:11" s="26" customFormat="1" ht="54" customHeight="1" x14ac:dyDescent="0.25">
      <c r="B7" s="33">
        <f ca="1"/>
        <v>43751</v>
      </c>
      <c r="C7" s="34">
        <f ca="1"/>
        <v>43752</v>
      </c>
      <c r="D7" s="34">
        <f ca="1"/>
        <v>43753</v>
      </c>
      <c r="E7" s="34">
        <f ca="1"/>
        <v>43754</v>
      </c>
      <c r="F7" s="34">
        <f ca="1"/>
        <v>43755</v>
      </c>
      <c r="G7" s="34">
        <f ca="1"/>
        <v>43756</v>
      </c>
      <c r="H7" s="34">
        <f ca="1"/>
        <v>43757</v>
      </c>
      <c r="I7" s="25"/>
      <c r="J7" s="25"/>
    </row>
    <row r="8" spans="2:11" s="26" customFormat="1" ht="54" customHeight="1" x14ac:dyDescent="0.25">
      <c r="B8" s="33">
        <f ca="1"/>
        <v>43758</v>
      </c>
      <c r="C8" s="34">
        <f ca="1"/>
        <v>43759</v>
      </c>
      <c r="D8" s="34">
        <f ca="1"/>
        <v>43760</v>
      </c>
      <c r="E8" s="34">
        <f ca="1"/>
        <v>43761</v>
      </c>
      <c r="F8" s="34">
        <f ca="1"/>
        <v>43762</v>
      </c>
      <c r="G8" s="34">
        <f ca="1"/>
        <v>43763</v>
      </c>
      <c r="H8" s="34">
        <f ca="1"/>
        <v>43764</v>
      </c>
      <c r="I8" s="25"/>
      <c r="J8" s="25"/>
    </row>
    <row r="9" spans="2:11" s="26" customFormat="1" ht="54" customHeight="1" x14ac:dyDescent="0.25">
      <c r="B9" s="33">
        <f ca="1"/>
        <v>43765</v>
      </c>
      <c r="C9" s="34">
        <f ca="1"/>
        <v>43766</v>
      </c>
      <c r="D9" s="34">
        <f ca="1"/>
        <v>43767</v>
      </c>
      <c r="E9" s="34">
        <f ca="1"/>
        <v>43768</v>
      </c>
      <c r="F9" s="34">
        <f ca="1"/>
        <v>43769</v>
      </c>
      <c r="G9" s="34" t="str">
        <f ca="1"/>
        <v/>
      </c>
      <c r="H9" s="34" t="str">
        <f ca="1"/>
        <v/>
      </c>
      <c r="I9" s="25"/>
      <c r="J9" s="25"/>
    </row>
    <row r="10" spans="2:11" ht="54" customHeight="1" x14ac:dyDescent="0.25">
      <c r="B10" s="33" t="str">
        <f ca="1"/>
        <v/>
      </c>
      <c r="C10" s="34" t="str">
        <f ca="1"/>
        <v/>
      </c>
      <c r="D10" s="34" t="str">
        <f ca="1"/>
        <v/>
      </c>
      <c r="E10" s="34" t="str">
        <f ca="1"/>
        <v/>
      </c>
      <c r="F10" s="34" t="str">
        <f ca="1"/>
        <v/>
      </c>
      <c r="G10" s="34" t="str">
        <f ca="1"/>
        <v/>
      </c>
      <c r="H10" s="34" t="str">
        <f ca="1"/>
        <v/>
      </c>
      <c r="I10" s="27"/>
      <c r="J10" s="27"/>
    </row>
    <row r="11" spans="2:11" ht="7.5" customHeight="1" x14ac:dyDescent="0.25"/>
    <row r="12" spans="2:11" ht="54" customHeight="1" x14ac:dyDescent="0.25"/>
    <row r="13" spans="2:11" ht="54" customHeight="1" x14ac:dyDescent="0.25"/>
    <row r="14" spans="2:11" ht="54" customHeight="1" x14ac:dyDescent="0.25"/>
  </sheetData>
  <mergeCells count="1">
    <mergeCell ref="B3:H3"/>
  </mergeCells>
  <printOptions horizontalCentered="1" verticalCentered="1"/>
  <pageMargins left="0.25" right="0.25" top="0.75" bottom="0.75" header="0.3" footer="0.3"/>
  <pageSetup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14"/>
  <sheetViews>
    <sheetView showGridLines="0" workbookViewId="0">
      <selection activeCell="J1" sqref="J1"/>
    </sheetView>
  </sheetViews>
  <sheetFormatPr defaultRowHeight="15" x14ac:dyDescent="0.25"/>
  <cols>
    <col min="1" max="1" width="1.28515625" style="2" customWidth="1"/>
    <col min="2" max="8" width="14.140625" style="2" customWidth="1"/>
    <col min="9" max="9" width="1" style="2" customWidth="1"/>
    <col min="10" max="10" width="12.85546875" style="2" customWidth="1"/>
    <col min="11" max="11" width="17.28515625" style="2" customWidth="1"/>
    <col min="12" max="16384" width="9.140625" style="2"/>
  </cols>
  <sheetData>
    <row r="1" spans="2:11" ht="49.5" customHeight="1" x14ac:dyDescent="0.25">
      <c r="J1" s="1">
        <f ca="1">IF(startDate&lt;32, TODAY(), startDate)</f>
        <v>43739</v>
      </c>
      <c r="K1" s="5" t="str">
        <f>"= " &amp;  "Current date"</f>
        <v>= Current date</v>
      </c>
    </row>
    <row r="2" spans="2:11" ht="5.25" customHeight="1" x14ac:dyDescent="0.25">
      <c r="J2" s="3">
        <f ca="1">DATE(YEAR(J1), MONTH(J1), 1)</f>
        <v>43739</v>
      </c>
    </row>
    <row r="3" spans="2:11" ht="21" x14ac:dyDescent="0.35">
      <c r="B3" s="107">
        <f ca="1">J2</f>
        <v>43739</v>
      </c>
      <c r="C3" s="107"/>
      <c r="D3" s="107"/>
      <c r="E3" s="107"/>
      <c r="F3" s="107"/>
      <c r="G3" s="107"/>
      <c r="H3" s="107"/>
      <c r="J3" s="4">
        <f ca="1">WEEKDAY(J2)</f>
        <v>3</v>
      </c>
    </row>
    <row r="4" spans="2:11" s="5" customFormat="1" ht="13.5" customHeight="1" x14ac:dyDescent="0.25">
      <c r="B4" s="6" t="s">
        <v>6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</row>
    <row r="5" spans="2:11" s="7" customFormat="1" ht="54" customHeight="1" x14ac:dyDescent="0.25">
      <c r="B5" s="15" t="str">
        <f t="array" aca="1" ref="B5:H10" ca="1">IF(ROW()=5,IF(DAY(Cal)&gt;20,"",Cal),IF(ROW()&gt;8,IF(DAY(Cal)&lt;15,"",Cal),Cal))</f>
        <v/>
      </c>
      <c r="C5" s="16" t="str">
        <f ca="1"/>
        <v/>
      </c>
      <c r="D5" s="16">
        <f ca="1"/>
        <v>43739</v>
      </c>
      <c r="E5" s="16">
        <f ca="1"/>
        <v>43740</v>
      </c>
      <c r="F5" s="16">
        <f ca="1"/>
        <v>43741</v>
      </c>
      <c r="G5" s="16">
        <f ca="1"/>
        <v>43742</v>
      </c>
      <c r="H5" s="16">
        <f ca="1"/>
        <v>43743</v>
      </c>
      <c r="I5" s="8"/>
      <c r="J5" s="8"/>
    </row>
    <row r="6" spans="2:11" s="7" customFormat="1" ht="54" customHeight="1" x14ac:dyDescent="0.25">
      <c r="B6" s="15">
        <f ca="1"/>
        <v>43744</v>
      </c>
      <c r="C6" s="16">
        <f ca="1"/>
        <v>43745</v>
      </c>
      <c r="D6" s="16">
        <f ca="1"/>
        <v>43746</v>
      </c>
      <c r="E6" s="16">
        <f ca="1"/>
        <v>43747</v>
      </c>
      <c r="F6" s="16">
        <f ca="1"/>
        <v>43748</v>
      </c>
      <c r="G6" s="16">
        <f ca="1"/>
        <v>43749</v>
      </c>
      <c r="H6" s="16">
        <f ca="1"/>
        <v>43750</v>
      </c>
      <c r="I6" s="8"/>
      <c r="J6" s="8"/>
    </row>
    <row r="7" spans="2:11" s="7" customFormat="1" ht="54" customHeight="1" x14ac:dyDescent="0.25">
      <c r="B7" s="15">
        <f ca="1"/>
        <v>43751</v>
      </c>
      <c r="C7" s="16">
        <f ca="1"/>
        <v>43752</v>
      </c>
      <c r="D7" s="16">
        <f ca="1"/>
        <v>43753</v>
      </c>
      <c r="E7" s="16">
        <f ca="1"/>
        <v>43754</v>
      </c>
      <c r="F7" s="16">
        <f ca="1"/>
        <v>43755</v>
      </c>
      <c r="G7" s="16">
        <f ca="1"/>
        <v>43756</v>
      </c>
      <c r="H7" s="16">
        <f ca="1"/>
        <v>43757</v>
      </c>
      <c r="I7" s="8"/>
      <c r="J7" s="8"/>
    </row>
    <row r="8" spans="2:11" s="7" customFormat="1" ht="54" customHeight="1" x14ac:dyDescent="0.25">
      <c r="B8" s="15">
        <f ca="1"/>
        <v>43758</v>
      </c>
      <c r="C8" s="16">
        <f ca="1"/>
        <v>43759</v>
      </c>
      <c r="D8" s="16">
        <f ca="1"/>
        <v>43760</v>
      </c>
      <c r="E8" s="16">
        <f ca="1"/>
        <v>43761</v>
      </c>
      <c r="F8" s="16">
        <f ca="1"/>
        <v>43762</v>
      </c>
      <c r="G8" s="16">
        <f ca="1"/>
        <v>43763</v>
      </c>
      <c r="H8" s="16">
        <f ca="1"/>
        <v>43764</v>
      </c>
      <c r="I8" s="8"/>
      <c r="J8" s="8"/>
    </row>
    <row r="9" spans="2:11" s="7" customFormat="1" ht="54" customHeight="1" x14ac:dyDescent="0.25">
      <c r="B9" s="15">
        <f ca="1"/>
        <v>43765</v>
      </c>
      <c r="C9" s="16">
        <f ca="1"/>
        <v>43766</v>
      </c>
      <c r="D9" s="16">
        <f ca="1"/>
        <v>43767</v>
      </c>
      <c r="E9" s="16">
        <f ca="1"/>
        <v>43768</v>
      </c>
      <c r="F9" s="16">
        <f ca="1"/>
        <v>43769</v>
      </c>
      <c r="G9" s="16" t="str">
        <f ca="1"/>
        <v/>
      </c>
      <c r="H9" s="16" t="str">
        <f ca="1"/>
        <v/>
      </c>
      <c r="I9" s="8"/>
      <c r="J9" s="8"/>
    </row>
    <row r="10" spans="2:11" ht="54" customHeight="1" x14ac:dyDescent="0.25">
      <c r="B10" s="15" t="str">
        <f ca="1"/>
        <v/>
      </c>
      <c r="C10" s="16" t="str">
        <f ca="1"/>
        <v/>
      </c>
      <c r="D10" s="16" t="str">
        <f ca="1"/>
        <v/>
      </c>
      <c r="E10" s="16" t="str">
        <f ca="1"/>
        <v/>
      </c>
      <c r="F10" s="16" t="str">
        <f ca="1"/>
        <v/>
      </c>
      <c r="G10" s="16" t="str">
        <f ca="1"/>
        <v/>
      </c>
      <c r="H10" s="16" t="str">
        <f ca="1"/>
        <v/>
      </c>
      <c r="I10" s="9"/>
      <c r="J10" s="9"/>
    </row>
    <row r="11" spans="2:11" ht="7.5" customHeight="1" x14ac:dyDescent="0.25"/>
    <row r="12" spans="2:11" ht="54" customHeight="1" x14ac:dyDescent="0.25"/>
    <row r="13" spans="2:11" ht="54" customHeight="1" x14ac:dyDescent="0.25"/>
    <row r="14" spans="2:11" ht="54" customHeight="1" x14ac:dyDescent="0.25"/>
  </sheetData>
  <mergeCells count="1">
    <mergeCell ref="B3:H3"/>
  </mergeCells>
  <printOptions horizontalCentered="1" verticalCentered="1"/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9"/>
  <sheetViews>
    <sheetView showGridLines="0" workbookViewId="0">
      <selection activeCell="J19" sqref="J19"/>
    </sheetView>
  </sheetViews>
  <sheetFormatPr defaultRowHeight="15" x14ac:dyDescent="0.25"/>
  <cols>
    <col min="1" max="7" width="3.7109375" style="2" customWidth="1"/>
  </cols>
  <sheetData>
    <row r="1" spans="1:12" x14ac:dyDescent="0.25">
      <c r="J1" s="1">
        <f ca="1">IF('Self-Attestation'!F31&lt;32, TODAY(), 'Self-Attestation'!F31)</f>
        <v>43739</v>
      </c>
    </row>
    <row r="2" spans="1:12" x14ac:dyDescent="0.25">
      <c r="J2" s="12">
        <f ca="1">DATE(YEAR(J1), MONTH(J1)-1, 1)</f>
        <v>43709</v>
      </c>
      <c r="K2" s="13">
        <f ca="1">DATE(YEAR(J1), MONTH(J1)+1, 1)</f>
        <v>43770</v>
      </c>
      <c r="L2" s="13">
        <f ca="1">DATE(YEAR(J1), MONTH(J1)+2, 1)</f>
        <v>43800</v>
      </c>
    </row>
    <row r="3" spans="1:12" ht="18.75" x14ac:dyDescent="0.3">
      <c r="A3" s="108">
        <f ca="1">DATE(YEAR(Calendar!J1), MONTH(Calendar!J1)-1, 1)</f>
        <v>43709</v>
      </c>
      <c r="B3" s="108"/>
      <c r="C3" s="108"/>
      <c r="D3" s="108"/>
      <c r="E3" s="108"/>
      <c r="F3" s="108"/>
      <c r="G3" s="108"/>
      <c r="J3">
        <f ca="1">WEEKDAY(J2)</f>
        <v>1</v>
      </c>
      <c r="K3">
        <f ca="1">WEEKDAY(K2)</f>
        <v>6</v>
      </c>
      <c r="L3">
        <f ca="1">WEEKDAY(L2)</f>
        <v>1</v>
      </c>
    </row>
    <row r="4" spans="1:12" x14ac:dyDescent="0.25">
      <c r="A4" s="6" t="s">
        <v>13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12" x14ac:dyDescent="0.25">
      <c r="A5" s="10">
        <f t="array" aca="1" ref="A5:G10" ca="1">IF(ROW()=5, IF(DAY(PrevMo)&gt;20,"",PrevMo),IF(ROW()&gt;8,IF(DAY(PrevMo)&lt;15,"",PrevMo),PrevMo))</f>
        <v>43709</v>
      </c>
      <c r="B5" s="11">
        <f ca="1"/>
        <v>43710</v>
      </c>
      <c r="C5" s="11">
        <f ca="1"/>
        <v>43711</v>
      </c>
      <c r="D5" s="11">
        <f ca="1"/>
        <v>43712</v>
      </c>
      <c r="E5" s="11">
        <f ca="1"/>
        <v>43713</v>
      </c>
      <c r="F5" s="11">
        <f ca="1"/>
        <v>43714</v>
      </c>
      <c r="G5" s="11">
        <f ca="1"/>
        <v>43715</v>
      </c>
    </row>
    <row r="6" spans="1:12" x14ac:dyDescent="0.25">
      <c r="A6" s="10">
        <f ca="1"/>
        <v>43716</v>
      </c>
      <c r="B6" s="11">
        <f ca="1"/>
        <v>43717</v>
      </c>
      <c r="C6" s="11">
        <f ca="1"/>
        <v>43718</v>
      </c>
      <c r="D6" s="11">
        <f ca="1"/>
        <v>43719</v>
      </c>
      <c r="E6" s="11">
        <f ca="1"/>
        <v>43720</v>
      </c>
      <c r="F6" s="11">
        <f ca="1"/>
        <v>43721</v>
      </c>
      <c r="G6" s="11">
        <f ca="1"/>
        <v>43722</v>
      </c>
    </row>
    <row r="7" spans="1:12" x14ac:dyDescent="0.25">
      <c r="A7" s="10">
        <f ca="1"/>
        <v>43723</v>
      </c>
      <c r="B7" s="11">
        <f ca="1"/>
        <v>43724</v>
      </c>
      <c r="C7" s="11">
        <f ca="1"/>
        <v>43725</v>
      </c>
      <c r="D7" s="11">
        <f ca="1"/>
        <v>43726</v>
      </c>
      <c r="E7" s="11">
        <f ca="1"/>
        <v>43727</v>
      </c>
      <c r="F7" s="11">
        <f ca="1"/>
        <v>43728</v>
      </c>
      <c r="G7" s="11">
        <f ca="1"/>
        <v>43729</v>
      </c>
    </row>
    <row r="8" spans="1:12" x14ac:dyDescent="0.25">
      <c r="A8" s="10">
        <f ca="1"/>
        <v>43730</v>
      </c>
      <c r="B8" s="11">
        <f ca="1"/>
        <v>43731</v>
      </c>
      <c r="C8" s="11">
        <f ca="1"/>
        <v>43732</v>
      </c>
      <c r="D8" s="11">
        <f ca="1"/>
        <v>43733</v>
      </c>
      <c r="E8" s="11">
        <f ca="1"/>
        <v>43734</v>
      </c>
      <c r="F8" s="11">
        <f ca="1"/>
        <v>43735</v>
      </c>
      <c r="G8" s="11">
        <f ca="1"/>
        <v>43736</v>
      </c>
    </row>
    <row r="9" spans="1:12" x14ac:dyDescent="0.25">
      <c r="A9" s="10">
        <f ca="1"/>
        <v>43737</v>
      </c>
      <c r="B9" s="11">
        <f ca="1"/>
        <v>43738</v>
      </c>
      <c r="C9" s="11" t="str">
        <f ca="1"/>
        <v/>
      </c>
      <c r="D9" s="11" t="str">
        <f ca="1"/>
        <v/>
      </c>
      <c r="E9" s="11" t="str">
        <f ca="1"/>
        <v/>
      </c>
      <c r="F9" s="11" t="str">
        <f ca="1"/>
        <v/>
      </c>
      <c r="G9" s="11" t="str">
        <f ca="1"/>
        <v/>
      </c>
    </row>
    <row r="10" spans="1:12" x14ac:dyDescent="0.25">
      <c r="A10" s="10" t="str">
        <f ca="1"/>
        <v/>
      </c>
      <c r="B10" s="11" t="str">
        <f ca="1"/>
        <v/>
      </c>
      <c r="C10" s="11" t="str">
        <f ca="1"/>
        <v/>
      </c>
      <c r="D10" s="11" t="str">
        <f ca="1"/>
        <v/>
      </c>
      <c r="E10" s="11" t="str">
        <f ca="1"/>
        <v/>
      </c>
      <c r="F10" s="11" t="str">
        <f ca="1"/>
        <v/>
      </c>
      <c r="G10" s="11" t="str">
        <f ca="1"/>
        <v/>
      </c>
    </row>
    <row r="13" spans="1:12" ht="18.75" x14ac:dyDescent="0.3">
      <c r="A13" s="108">
        <f ca="1">DATE(YEAR(Calendar!J1), MONTH(Calendar!J1)+1, 1)</f>
        <v>43770</v>
      </c>
      <c r="B13" s="108"/>
      <c r="C13" s="108"/>
      <c r="D13" s="108"/>
      <c r="E13" s="108"/>
      <c r="F13" s="108"/>
      <c r="G13" s="108"/>
    </row>
    <row r="14" spans="1:12" x14ac:dyDescent="0.25">
      <c r="A14" s="6" t="s">
        <v>13</v>
      </c>
      <c r="B14" s="6" t="s">
        <v>7</v>
      </c>
      <c r="C14" s="6" t="s">
        <v>8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12" x14ac:dyDescent="0.25">
      <c r="A15" s="10" t="str">
        <f t="array" aca="1" ref="A15:G20" ca="1">IF(ROW()=15, IF(DAY(NxtMo)&gt;20,"",NxtMo),IF(ROW()&gt;18,IF(DAY(NxtMo)&lt;15,"",NxtMo),NxtMo))</f>
        <v/>
      </c>
      <c r="B15" s="11" t="str">
        <f ca="1"/>
        <v/>
      </c>
      <c r="C15" s="11" t="str">
        <f ca="1"/>
        <v/>
      </c>
      <c r="D15" s="11" t="str">
        <f ca="1"/>
        <v/>
      </c>
      <c r="E15" s="11" t="str">
        <f ca="1"/>
        <v/>
      </c>
      <c r="F15" s="11">
        <f ca="1"/>
        <v>43770</v>
      </c>
      <c r="G15" s="11">
        <f ca="1"/>
        <v>43771</v>
      </c>
      <c r="K15" t="s">
        <v>16</v>
      </c>
    </row>
    <row r="16" spans="1:12" x14ac:dyDescent="0.25">
      <c r="A16" s="10">
        <f ca="1"/>
        <v>43772</v>
      </c>
      <c r="B16" s="11">
        <f ca="1"/>
        <v>43773</v>
      </c>
      <c r="C16" s="11">
        <f ca="1"/>
        <v>43774</v>
      </c>
      <c r="D16" s="11">
        <f ca="1"/>
        <v>43775</v>
      </c>
      <c r="E16" s="11">
        <f ca="1"/>
        <v>43776</v>
      </c>
      <c r="F16" s="11">
        <f ca="1"/>
        <v>43777</v>
      </c>
      <c r="G16" s="11">
        <f ca="1"/>
        <v>43778</v>
      </c>
    </row>
    <row r="17" spans="1:12" x14ac:dyDescent="0.25">
      <c r="A17" s="10">
        <f ca="1"/>
        <v>43779</v>
      </c>
      <c r="B17" s="11">
        <f ca="1"/>
        <v>43780</v>
      </c>
      <c r="C17" s="11">
        <f ca="1"/>
        <v>43781</v>
      </c>
      <c r="D17" s="11">
        <f ca="1"/>
        <v>43782</v>
      </c>
      <c r="E17" s="11">
        <f ca="1"/>
        <v>43783</v>
      </c>
      <c r="F17" s="11">
        <f ca="1"/>
        <v>43784</v>
      </c>
      <c r="G17" s="11">
        <f ca="1"/>
        <v>43785</v>
      </c>
    </row>
    <row r="18" spans="1:12" x14ac:dyDescent="0.25">
      <c r="A18" s="10">
        <f ca="1"/>
        <v>43786</v>
      </c>
      <c r="B18" s="11">
        <f ca="1"/>
        <v>43787</v>
      </c>
      <c r="C18" s="11">
        <f ca="1"/>
        <v>43788</v>
      </c>
      <c r="D18" s="11">
        <f ca="1"/>
        <v>43789</v>
      </c>
      <c r="E18" s="11">
        <f ca="1"/>
        <v>43790</v>
      </c>
      <c r="F18" s="11">
        <f ca="1"/>
        <v>43791</v>
      </c>
      <c r="G18" s="11">
        <f ca="1"/>
        <v>43792</v>
      </c>
    </row>
    <row r="19" spans="1:12" x14ac:dyDescent="0.25">
      <c r="A19" s="10">
        <f ca="1"/>
        <v>43793</v>
      </c>
      <c r="B19" s="11">
        <f ca="1"/>
        <v>43794</v>
      </c>
      <c r="C19" s="11">
        <f ca="1"/>
        <v>43795</v>
      </c>
      <c r="D19" s="11">
        <f ca="1"/>
        <v>43796</v>
      </c>
      <c r="E19" s="11">
        <f ca="1"/>
        <v>43797</v>
      </c>
      <c r="F19" s="11">
        <f ca="1"/>
        <v>43798</v>
      </c>
      <c r="G19" s="11">
        <f ca="1"/>
        <v>43799</v>
      </c>
      <c r="L19" t="s">
        <v>14</v>
      </c>
    </row>
    <row r="20" spans="1:12" x14ac:dyDescent="0.25">
      <c r="A20" s="10" t="str">
        <f ca="1"/>
        <v/>
      </c>
      <c r="B20" s="11" t="str">
        <f ca="1"/>
        <v/>
      </c>
      <c r="C20" s="11" t="str">
        <f ca="1"/>
        <v/>
      </c>
      <c r="D20" s="11" t="str">
        <f ca="1"/>
        <v/>
      </c>
      <c r="E20" s="11" t="str">
        <f ca="1"/>
        <v/>
      </c>
      <c r="F20" s="11" t="str">
        <f ca="1"/>
        <v/>
      </c>
      <c r="G20" s="11" t="str">
        <f ca="1"/>
        <v/>
      </c>
    </row>
    <row r="22" spans="1:12" ht="18.75" x14ac:dyDescent="0.3">
      <c r="A22" s="108">
        <f ca="1">DATE(YEAR(Calendar!J1), MONTH(Calendar!J1)+2, 1)</f>
        <v>43800</v>
      </c>
      <c r="B22" s="108"/>
      <c r="C22" s="108"/>
      <c r="D22" s="108"/>
      <c r="E22" s="108"/>
      <c r="F22" s="108"/>
      <c r="G22" s="108"/>
    </row>
    <row r="23" spans="1:12" x14ac:dyDescent="0.25">
      <c r="A23" s="6" t="s">
        <v>13</v>
      </c>
      <c r="B23" s="6" t="s">
        <v>7</v>
      </c>
      <c r="C23" s="6" t="s">
        <v>8</v>
      </c>
      <c r="D23" s="6" t="s">
        <v>9</v>
      </c>
      <c r="E23" s="6" t="s">
        <v>10</v>
      </c>
      <c r="F23" s="6" t="s">
        <v>11</v>
      </c>
      <c r="G23" s="6" t="s">
        <v>12</v>
      </c>
    </row>
    <row r="24" spans="1:12" x14ac:dyDescent="0.25">
      <c r="A24" s="10">
        <f t="array" aca="1" ref="A24:G29" ca="1">IF(ROW()=24, IF(DAY(FollMo)&gt;20,"",FollMo),IF(ROW()&gt;27,IF(DAY(FollMo)&lt;15,"",FollMo),FollMo))</f>
        <v>43800</v>
      </c>
      <c r="B24" s="11">
        <f ca="1"/>
        <v>43801</v>
      </c>
      <c r="C24" s="11">
        <f ca="1"/>
        <v>43802</v>
      </c>
      <c r="D24" s="11">
        <f ca="1"/>
        <v>43803</v>
      </c>
      <c r="E24" s="11">
        <f ca="1"/>
        <v>43804</v>
      </c>
      <c r="F24" s="11">
        <f ca="1"/>
        <v>43805</v>
      </c>
      <c r="G24" s="11">
        <f ca="1"/>
        <v>43806</v>
      </c>
    </row>
    <row r="25" spans="1:12" x14ac:dyDescent="0.25">
      <c r="A25" s="10">
        <f ca="1"/>
        <v>43807</v>
      </c>
      <c r="B25" s="11">
        <f ca="1"/>
        <v>43808</v>
      </c>
      <c r="C25" s="11">
        <f ca="1"/>
        <v>43809</v>
      </c>
      <c r="D25" s="11">
        <f ca="1"/>
        <v>43810</v>
      </c>
      <c r="E25" s="11">
        <f ca="1"/>
        <v>43811</v>
      </c>
      <c r="F25" s="11">
        <f ca="1"/>
        <v>43812</v>
      </c>
      <c r="G25" s="11">
        <f ca="1"/>
        <v>43813</v>
      </c>
      <c r="L25" t="s">
        <v>15</v>
      </c>
    </row>
    <row r="26" spans="1:12" x14ac:dyDescent="0.25">
      <c r="A26" s="10">
        <f ca="1"/>
        <v>43814</v>
      </c>
      <c r="B26" s="11">
        <f ca="1"/>
        <v>43815</v>
      </c>
      <c r="C26" s="11">
        <f ca="1"/>
        <v>43816</v>
      </c>
      <c r="D26" s="11">
        <f ca="1"/>
        <v>43817</v>
      </c>
      <c r="E26" s="11">
        <f ca="1"/>
        <v>43818</v>
      </c>
      <c r="F26" s="11">
        <f ca="1"/>
        <v>43819</v>
      </c>
      <c r="G26" s="11">
        <f ca="1"/>
        <v>43820</v>
      </c>
    </row>
    <row r="27" spans="1:12" x14ac:dyDescent="0.25">
      <c r="A27" s="10">
        <f ca="1"/>
        <v>43821</v>
      </c>
      <c r="B27" s="11">
        <f ca="1"/>
        <v>43822</v>
      </c>
      <c r="C27" s="11">
        <f ca="1"/>
        <v>43823</v>
      </c>
      <c r="D27" s="11">
        <f ca="1"/>
        <v>43824</v>
      </c>
      <c r="E27" s="11">
        <f ca="1"/>
        <v>43825</v>
      </c>
      <c r="F27" s="11">
        <f ca="1"/>
        <v>43826</v>
      </c>
      <c r="G27" s="11">
        <f ca="1"/>
        <v>43827</v>
      </c>
    </row>
    <row r="28" spans="1:12" x14ac:dyDescent="0.25">
      <c r="A28" s="10">
        <f ca="1"/>
        <v>43828</v>
      </c>
      <c r="B28" s="11">
        <f ca="1"/>
        <v>43829</v>
      </c>
      <c r="C28" s="11">
        <f ca="1"/>
        <v>43830</v>
      </c>
      <c r="D28" s="11" t="str">
        <f ca="1"/>
        <v/>
      </c>
      <c r="E28" s="11" t="str">
        <f ca="1"/>
        <v/>
      </c>
      <c r="F28" s="11" t="str">
        <f ca="1"/>
        <v/>
      </c>
      <c r="G28" s="11" t="str">
        <f ca="1"/>
        <v/>
      </c>
    </row>
    <row r="29" spans="1:12" x14ac:dyDescent="0.25">
      <c r="A29" s="10" t="str">
        <f ca="1"/>
        <v/>
      </c>
      <c r="B29" s="11" t="str">
        <f ca="1"/>
        <v/>
      </c>
      <c r="C29" s="11" t="str">
        <f ca="1"/>
        <v/>
      </c>
      <c r="D29" s="11" t="str">
        <f ca="1"/>
        <v/>
      </c>
      <c r="E29" s="11" t="str">
        <f ca="1"/>
        <v/>
      </c>
      <c r="F29" s="11" t="str">
        <f ca="1"/>
        <v/>
      </c>
      <c r="G29" s="11" t="str">
        <f ca="1"/>
        <v/>
      </c>
    </row>
  </sheetData>
  <mergeCells count="3">
    <mergeCell ref="A3:G3"/>
    <mergeCell ref="A13:G13"/>
    <mergeCell ref="A22:G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Mileage Calendar</vt:lpstr>
      <vt:lpstr>Sheet2</vt:lpstr>
      <vt:lpstr>Self-Attestation</vt:lpstr>
      <vt:lpstr>JobSearchCalendar</vt:lpstr>
      <vt:lpstr>Calendar</vt:lpstr>
      <vt:lpstr>JobSearch</vt:lpstr>
      <vt:lpstr>Sheet1</vt:lpstr>
      <vt:lpstr>Calendar!Print_Area</vt:lpstr>
      <vt:lpstr>JobSearch!Print_Area</vt:lpstr>
      <vt:lpstr>'Mileage Calendar'!Print_Area</vt:lpstr>
      <vt:lpstr>'Self-Attestation'!Print_Area</vt:lpstr>
      <vt:lpstr>startDate</vt:lpstr>
    </vt:vector>
  </TitlesOfParts>
  <Company>Nebraska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Hays</dc:creator>
  <cp:lastModifiedBy>FLANAGAN, KELLY N</cp:lastModifiedBy>
  <cp:lastPrinted>2019-09-30T21:31:14Z</cp:lastPrinted>
  <dcterms:created xsi:type="dcterms:W3CDTF">2012-07-09T15:44:20Z</dcterms:created>
  <dcterms:modified xsi:type="dcterms:W3CDTF">2019-10-01T18:39:22Z</dcterms:modified>
</cp:coreProperties>
</file>